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940" yWindow="660" windowWidth="13470" windowHeight="12045" activeTab="2"/>
  </bookViews>
  <sheets>
    <sheet name="게시용" sheetId="16" r:id="rId1"/>
    <sheet name="입퇴사자 정산" sheetId="17" r:id="rId2"/>
    <sheet name="환급대상자" sheetId="18" r:id="rId3"/>
  </sheets>
  <externalReferences>
    <externalReference r:id="rId4"/>
  </externalReference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I11" i="17"/>
  <c r="H10"/>
  <c r="I10" s="1"/>
  <c r="J14" i="18" l="1"/>
  <c r="I14"/>
  <c r="H14"/>
  <c r="G14"/>
  <c r="K12"/>
  <c r="K11"/>
  <c r="K10"/>
  <c r="K9"/>
  <c r="K8"/>
  <c r="K7"/>
  <c r="K6"/>
  <c r="K5"/>
  <c r="K14" s="1"/>
  <c r="K4"/>
  <c r="K3"/>
  <c r="K2"/>
  <c r="H20" i="17"/>
  <c r="H19"/>
  <c r="H18"/>
  <c r="E18"/>
  <c r="H17"/>
  <c r="H16"/>
  <c r="H15"/>
  <c r="E15"/>
  <c r="I15" s="1"/>
  <c r="H14"/>
  <c r="H13"/>
  <c r="E12"/>
  <c r="I14" s="1"/>
  <c r="H11"/>
  <c r="E10"/>
  <c r="H9"/>
  <c r="H8"/>
  <c r="E8"/>
  <c r="I9" s="1"/>
  <c r="I8" s="1"/>
  <c r="H7"/>
  <c r="H6"/>
  <c r="E6"/>
  <c r="I7" s="1"/>
  <c r="H5"/>
  <c r="H4"/>
  <c r="E4"/>
  <c r="I5" s="1"/>
  <c r="I4" s="1"/>
  <c r="H3"/>
  <c r="H2"/>
  <c r="E2"/>
  <c r="I3" s="1"/>
  <c r="I2" s="1"/>
  <c r="L403" i="16"/>
  <c r="K403"/>
  <c r="I403"/>
  <c r="G403"/>
  <c r="F403"/>
  <c r="E403"/>
  <c r="D403"/>
  <c r="C403"/>
  <c r="L402"/>
  <c r="K402"/>
  <c r="I402"/>
  <c r="G402"/>
  <c r="F402"/>
  <c r="E402"/>
  <c r="D402"/>
  <c r="C402"/>
  <c r="L401"/>
  <c r="K401"/>
  <c r="I401"/>
  <c r="G401"/>
  <c r="F401"/>
  <c r="E401"/>
  <c r="D401"/>
  <c r="C401"/>
  <c r="L400"/>
  <c r="K400"/>
  <c r="I400"/>
  <c r="G400"/>
  <c r="F400"/>
  <c r="E400"/>
  <c r="D400"/>
  <c r="C400"/>
  <c r="L399"/>
  <c r="K399"/>
  <c r="I399"/>
  <c r="G399"/>
  <c r="F399"/>
  <c r="E399"/>
  <c r="D399"/>
  <c r="C399"/>
  <c r="L398"/>
  <c r="K398"/>
  <c r="I398"/>
  <c r="G398"/>
  <c r="F398"/>
  <c r="E398"/>
  <c r="D398"/>
  <c r="C398"/>
  <c r="L397"/>
  <c r="K397"/>
  <c r="I397"/>
  <c r="G397"/>
  <c r="F397"/>
  <c r="E397"/>
  <c r="D397"/>
  <c r="C397"/>
  <c r="L396"/>
  <c r="K396"/>
  <c r="I396"/>
  <c r="G396"/>
  <c r="F396"/>
  <c r="E396"/>
  <c r="D396"/>
  <c r="C396"/>
  <c r="L395"/>
  <c r="K395"/>
  <c r="I395"/>
  <c r="G395"/>
  <c r="F395"/>
  <c r="E395"/>
  <c r="D395"/>
  <c r="C395"/>
  <c r="L394"/>
  <c r="K394"/>
  <c r="I394"/>
  <c r="G394"/>
  <c r="F394"/>
  <c r="E394"/>
  <c r="D394"/>
  <c r="C394"/>
  <c r="L393"/>
  <c r="K393"/>
  <c r="I393"/>
  <c r="G393"/>
  <c r="F393"/>
  <c r="E393"/>
  <c r="D393"/>
  <c r="C393"/>
  <c r="L392"/>
  <c r="K392"/>
  <c r="I392"/>
  <c r="G392"/>
  <c r="F392"/>
  <c r="E392"/>
  <c r="D392"/>
  <c r="C392"/>
  <c r="L391"/>
  <c r="K391"/>
  <c r="I391"/>
  <c r="G391"/>
  <c r="F391"/>
  <c r="E391"/>
  <c r="D391"/>
  <c r="C391"/>
  <c r="L390"/>
  <c r="K390"/>
  <c r="I390"/>
  <c r="G390"/>
  <c r="F390"/>
  <c r="E390"/>
  <c r="D390"/>
  <c r="C390"/>
  <c r="L389"/>
  <c r="K389"/>
  <c r="I389"/>
  <c r="G389"/>
  <c r="F389"/>
  <c r="E389"/>
  <c r="D389"/>
  <c r="C389"/>
  <c r="L388"/>
  <c r="K388"/>
  <c r="I388"/>
  <c r="G388"/>
  <c r="F388"/>
  <c r="E388"/>
  <c r="D388"/>
  <c r="C388"/>
  <c r="L387"/>
  <c r="K387"/>
  <c r="I387"/>
  <c r="G387"/>
  <c r="F387"/>
  <c r="E387"/>
  <c r="D387"/>
  <c r="C387"/>
  <c r="L386"/>
  <c r="K386"/>
  <c r="I386"/>
  <c r="G386"/>
  <c r="F386"/>
  <c r="E386"/>
  <c r="D386"/>
  <c r="C386"/>
  <c r="L385"/>
  <c r="K385"/>
  <c r="I385"/>
  <c r="G385"/>
  <c r="F385"/>
  <c r="E385"/>
  <c r="D385"/>
  <c r="C385"/>
  <c r="L384"/>
  <c r="K384"/>
  <c r="I384"/>
  <c r="G384"/>
  <c r="F384"/>
  <c r="E384"/>
  <c r="D384"/>
  <c r="C384"/>
  <c r="L383"/>
  <c r="K383"/>
  <c r="I383"/>
  <c r="G383"/>
  <c r="F383"/>
  <c r="E383"/>
  <c r="D383"/>
  <c r="C383"/>
  <c r="L382"/>
  <c r="K382"/>
  <c r="I382"/>
  <c r="G382"/>
  <c r="F382"/>
  <c r="E382"/>
  <c r="D382"/>
  <c r="C382"/>
  <c r="L381"/>
  <c r="K381"/>
  <c r="I381"/>
  <c r="G381"/>
  <c r="F381"/>
  <c r="E381"/>
  <c r="D381"/>
  <c r="C381"/>
  <c r="L380"/>
  <c r="K380"/>
  <c r="I380"/>
  <c r="G380"/>
  <c r="F380"/>
  <c r="E380"/>
  <c r="D380"/>
  <c r="C380"/>
  <c r="L379"/>
  <c r="K379"/>
  <c r="I379"/>
  <c r="G379"/>
  <c r="F379"/>
  <c r="E379"/>
  <c r="D379"/>
  <c r="C379"/>
  <c r="L378"/>
  <c r="K378"/>
  <c r="I378"/>
  <c r="G378"/>
  <c r="F378"/>
  <c r="E378"/>
  <c r="D378"/>
  <c r="C378"/>
  <c r="L377"/>
  <c r="K377"/>
  <c r="I377"/>
  <c r="G377"/>
  <c r="F377"/>
  <c r="E377"/>
  <c r="D377"/>
  <c r="C377"/>
  <c r="L376"/>
  <c r="K376"/>
  <c r="I376"/>
  <c r="G376"/>
  <c r="F376"/>
  <c r="E376"/>
  <c r="D376"/>
  <c r="C376"/>
  <c r="L375"/>
  <c r="K375"/>
  <c r="I375"/>
  <c r="G375"/>
  <c r="F375"/>
  <c r="E375"/>
  <c r="D375"/>
  <c r="C375"/>
  <c r="L374"/>
  <c r="K374"/>
  <c r="I374"/>
  <c r="G374"/>
  <c r="F374"/>
  <c r="E374"/>
  <c r="D374"/>
  <c r="C374"/>
  <c r="L373"/>
  <c r="K373"/>
  <c r="I373"/>
  <c r="G373"/>
  <c r="F373"/>
  <c r="E373"/>
  <c r="D373"/>
  <c r="C373"/>
  <c r="L372"/>
  <c r="K372"/>
  <c r="I372"/>
  <c r="G372"/>
  <c r="F372"/>
  <c r="E372"/>
  <c r="D372"/>
  <c r="C372"/>
  <c r="L371"/>
  <c r="K371"/>
  <c r="I371"/>
  <c r="G371"/>
  <c r="F371"/>
  <c r="E371"/>
  <c r="D371"/>
  <c r="C371"/>
  <c r="L370"/>
  <c r="K370"/>
  <c r="I370"/>
  <c r="G370"/>
  <c r="F370"/>
  <c r="E370"/>
  <c r="D370"/>
  <c r="C370"/>
  <c r="L369"/>
  <c r="K369"/>
  <c r="I369"/>
  <c r="G369"/>
  <c r="F369"/>
  <c r="E369"/>
  <c r="D369"/>
  <c r="C369"/>
  <c r="L368"/>
  <c r="K368"/>
  <c r="I368"/>
  <c r="G368"/>
  <c r="F368"/>
  <c r="E368"/>
  <c r="D368"/>
  <c r="C368"/>
  <c r="L367"/>
  <c r="K367"/>
  <c r="I367"/>
  <c r="G367"/>
  <c r="F367"/>
  <c r="E367"/>
  <c r="D367"/>
  <c r="C367"/>
  <c r="L366"/>
  <c r="K366"/>
  <c r="I366"/>
  <c r="G366"/>
  <c r="F366"/>
  <c r="E366"/>
  <c r="D366"/>
  <c r="C366"/>
  <c r="L365"/>
  <c r="K365"/>
  <c r="I365"/>
  <c r="G365"/>
  <c r="F365"/>
  <c r="E365"/>
  <c r="D365"/>
  <c r="C365"/>
  <c r="L364"/>
  <c r="K364"/>
  <c r="I364"/>
  <c r="G364"/>
  <c r="F364"/>
  <c r="E364"/>
  <c r="D364"/>
  <c r="C364"/>
  <c r="L363"/>
  <c r="K363"/>
  <c r="I363"/>
  <c r="G363"/>
  <c r="F363"/>
  <c r="E363"/>
  <c r="D363"/>
  <c r="C363"/>
  <c r="L362"/>
  <c r="K362"/>
  <c r="I362"/>
  <c r="G362"/>
  <c r="F362"/>
  <c r="E362"/>
  <c r="D362"/>
  <c r="C362"/>
  <c r="L361"/>
  <c r="K361"/>
  <c r="I361"/>
  <c r="G361"/>
  <c r="F361"/>
  <c r="E361"/>
  <c r="D361"/>
  <c r="C361"/>
  <c r="L360"/>
  <c r="K360"/>
  <c r="I360"/>
  <c r="G360"/>
  <c r="F360"/>
  <c r="E360"/>
  <c r="D360"/>
  <c r="C360"/>
  <c r="L359"/>
  <c r="K359"/>
  <c r="I359"/>
  <c r="G359"/>
  <c r="F359"/>
  <c r="E359"/>
  <c r="D359"/>
  <c r="C359"/>
  <c r="L358"/>
  <c r="K358"/>
  <c r="I358"/>
  <c r="G358"/>
  <c r="F358"/>
  <c r="E358"/>
  <c r="D358"/>
  <c r="C358"/>
  <c r="L357"/>
  <c r="K357"/>
  <c r="I357"/>
  <c r="G357"/>
  <c r="F357"/>
  <c r="E357"/>
  <c r="D357"/>
  <c r="C357"/>
  <c r="L356"/>
  <c r="K356"/>
  <c r="I356"/>
  <c r="G356"/>
  <c r="F356"/>
  <c r="E356"/>
  <c r="D356"/>
  <c r="C356"/>
  <c r="L355"/>
  <c r="K355"/>
  <c r="I355"/>
  <c r="G355"/>
  <c r="F355"/>
  <c r="E355"/>
  <c r="D355"/>
  <c r="C355"/>
  <c r="L354"/>
  <c r="K354"/>
  <c r="I354"/>
  <c r="G354"/>
  <c r="F354"/>
  <c r="E354"/>
  <c r="D354"/>
  <c r="C354"/>
  <c r="L353"/>
  <c r="K353"/>
  <c r="I353"/>
  <c r="G353"/>
  <c r="F353"/>
  <c r="E353"/>
  <c r="D353"/>
  <c r="C353"/>
  <c r="L352"/>
  <c r="K352"/>
  <c r="I352"/>
  <c r="G352"/>
  <c r="F352"/>
  <c r="E352"/>
  <c r="D352"/>
  <c r="C352"/>
  <c r="L351"/>
  <c r="K351"/>
  <c r="I351"/>
  <c r="G351"/>
  <c r="F351"/>
  <c r="E351"/>
  <c r="D351"/>
  <c r="C351"/>
  <c r="L350"/>
  <c r="K350"/>
  <c r="I350"/>
  <c r="G350"/>
  <c r="F350"/>
  <c r="E350"/>
  <c r="D350"/>
  <c r="C350"/>
  <c r="L349"/>
  <c r="K349"/>
  <c r="I349"/>
  <c r="G349"/>
  <c r="F349"/>
  <c r="E349"/>
  <c r="D349"/>
  <c r="C349"/>
  <c r="L348"/>
  <c r="K348"/>
  <c r="I348"/>
  <c r="G348"/>
  <c r="F348"/>
  <c r="E348"/>
  <c r="D348"/>
  <c r="C348"/>
  <c r="L347"/>
  <c r="K347"/>
  <c r="I347"/>
  <c r="G347"/>
  <c r="F347"/>
  <c r="E347"/>
  <c r="D347"/>
  <c r="C347"/>
  <c r="L346"/>
  <c r="K346"/>
  <c r="I346"/>
  <c r="G346"/>
  <c r="F346"/>
  <c r="E346"/>
  <c r="D346"/>
  <c r="C346"/>
  <c r="L345"/>
  <c r="K345"/>
  <c r="I345"/>
  <c r="G345"/>
  <c r="F345"/>
  <c r="E345"/>
  <c r="D345"/>
  <c r="C345"/>
  <c r="L344"/>
  <c r="K344"/>
  <c r="I344"/>
  <c r="G344"/>
  <c r="F344"/>
  <c r="E344"/>
  <c r="D344"/>
  <c r="C344"/>
  <c r="L343"/>
  <c r="K343"/>
  <c r="I343"/>
  <c r="G343"/>
  <c r="F343"/>
  <c r="E343"/>
  <c r="D343"/>
  <c r="C343"/>
  <c r="L342"/>
  <c r="K342"/>
  <c r="I342"/>
  <c r="G342"/>
  <c r="F342"/>
  <c r="E342"/>
  <c r="D342"/>
  <c r="C342"/>
  <c r="L341"/>
  <c r="K341"/>
  <c r="I341"/>
  <c r="G341"/>
  <c r="F341"/>
  <c r="E341"/>
  <c r="D341"/>
  <c r="C341"/>
  <c r="L340"/>
  <c r="K340"/>
  <c r="I340"/>
  <c r="G340"/>
  <c r="F340"/>
  <c r="E340"/>
  <c r="D340"/>
  <c r="C340"/>
  <c r="L339"/>
  <c r="K339"/>
  <c r="I339"/>
  <c r="G339"/>
  <c r="F339"/>
  <c r="E339"/>
  <c r="D339"/>
  <c r="C339"/>
  <c r="L338"/>
  <c r="K338"/>
  <c r="I338"/>
  <c r="G338"/>
  <c r="F338"/>
  <c r="E338"/>
  <c r="D338"/>
  <c r="C338"/>
  <c r="L337"/>
  <c r="K337"/>
  <c r="I337"/>
  <c r="G337"/>
  <c r="F337"/>
  <c r="E337"/>
  <c r="D337"/>
  <c r="C337"/>
  <c r="L336"/>
  <c r="K336"/>
  <c r="I336"/>
  <c r="G336"/>
  <c r="F336"/>
  <c r="E336"/>
  <c r="D336"/>
  <c r="C336"/>
  <c r="L335"/>
  <c r="K335"/>
  <c r="I335"/>
  <c r="G335"/>
  <c r="F335"/>
  <c r="E335"/>
  <c r="D335"/>
  <c r="C335"/>
  <c r="L334"/>
  <c r="K334"/>
  <c r="I334"/>
  <c r="G334"/>
  <c r="F334"/>
  <c r="E334"/>
  <c r="D334"/>
  <c r="C334"/>
  <c r="L333"/>
  <c r="K333"/>
  <c r="I333"/>
  <c r="G333"/>
  <c r="F333"/>
  <c r="E333"/>
  <c r="D333"/>
  <c r="C333"/>
  <c r="L332"/>
  <c r="K332"/>
  <c r="I332"/>
  <c r="G332"/>
  <c r="F332"/>
  <c r="E332"/>
  <c r="D332"/>
  <c r="C332"/>
  <c r="L331"/>
  <c r="K331"/>
  <c r="I331"/>
  <c r="G331"/>
  <c r="F331"/>
  <c r="E331"/>
  <c r="D331"/>
  <c r="C331"/>
  <c r="L330"/>
  <c r="K330"/>
  <c r="I330"/>
  <c r="G330"/>
  <c r="F330"/>
  <c r="E330"/>
  <c r="D330"/>
  <c r="C330"/>
  <c r="L329"/>
  <c r="K329"/>
  <c r="I329"/>
  <c r="G329"/>
  <c r="F329"/>
  <c r="E329"/>
  <c r="D329"/>
  <c r="C329"/>
  <c r="L328"/>
  <c r="K328"/>
  <c r="I328"/>
  <c r="G328"/>
  <c r="F328"/>
  <c r="E328"/>
  <c r="D328"/>
  <c r="C328"/>
  <c r="L327"/>
  <c r="K327"/>
  <c r="I327"/>
  <c r="G327"/>
  <c r="F327"/>
  <c r="E327"/>
  <c r="D327"/>
  <c r="C327"/>
  <c r="L326"/>
  <c r="K326"/>
  <c r="I326"/>
  <c r="G326"/>
  <c r="F326"/>
  <c r="E326"/>
  <c r="D326"/>
  <c r="C326"/>
  <c r="L325"/>
  <c r="K325"/>
  <c r="I325"/>
  <c r="G325"/>
  <c r="F325"/>
  <c r="E325"/>
  <c r="D325"/>
  <c r="C325"/>
  <c r="L324"/>
  <c r="K324"/>
  <c r="I324"/>
  <c r="G324"/>
  <c r="F324"/>
  <c r="E324"/>
  <c r="D324"/>
  <c r="C324"/>
  <c r="L323"/>
  <c r="K323"/>
  <c r="I323"/>
  <c r="G323"/>
  <c r="F323"/>
  <c r="E323"/>
  <c r="D323"/>
  <c r="C323"/>
  <c r="L322"/>
  <c r="K322"/>
  <c r="I322"/>
  <c r="G322"/>
  <c r="F322"/>
  <c r="E322"/>
  <c r="D322"/>
  <c r="C322"/>
  <c r="L321"/>
  <c r="K321"/>
  <c r="I321"/>
  <c r="G321"/>
  <c r="F321"/>
  <c r="E321"/>
  <c r="D321"/>
  <c r="C321"/>
  <c r="L320"/>
  <c r="K320"/>
  <c r="I320"/>
  <c r="G320"/>
  <c r="F320"/>
  <c r="E320"/>
  <c r="D320"/>
  <c r="C320"/>
  <c r="L319"/>
  <c r="K319"/>
  <c r="I319"/>
  <c r="G319"/>
  <c r="F319"/>
  <c r="E319"/>
  <c r="D319"/>
  <c r="C319"/>
  <c r="L318"/>
  <c r="K318"/>
  <c r="I318"/>
  <c r="G318"/>
  <c r="F318"/>
  <c r="E318"/>
  <c r="D318"/>
  <c r="C318"/>
  <c r="L317"/>
  <c r="K317"/>
  <c r="I317"/>
  <c r="G317"/>
  <c r="F317"/>
  <c r="E317"/>
  <c r="D317"/>
  <c r="C317"/>
  <c r="L316"/>
  <c r="K316"/>
  <c r="I316"/>
  <c r="G316"/>
  <c r="F316"/>
  <c r="E316"/>
  <c r="D316"/>
  <c r="C316"/>
  <c r="L315"/>
  <c r="K315"/>
  <c r="I315"/>
  <c r="G315"/>
  <c r="F315"/>
  <c r="E315"/>
  <c r="D315"/>
  <c r="C315"/>
  <c r="L314"/>
  <c r="K314"/>
  <c r="I314"/>
  <c r="G314"/>
  <c r="F314"/>
  <c r="E314"/>
  <c r="D314"/>
  <c r="C314"/>
  <c r="L313"/>
  <c r="K313"/>
  <c r="I313"/>
  <c r="G313"/>
  <c r="F313"/>
  <c r="E313"/>
  <c r="D313"/>
  <c r="C313"/>
  <c r="L312"/>
  <c r="K312"/>
  <c r="I312"/>
  <c r="G312"/>
  <c r="F312"/>
  <c r="E312"/>
  <c r="D312"/>
  <c r="C312"/>
  <c r="L311"/>
  <c r="K311"/>
  <c r="I311"/>
  <c r="G311"/>
  <c r="F311"/>
  <c r="E311"/>
  <c r="D311"/>
  <c r="C311"/>
  <c r="L310"/>
  <c r="K310"/>
  <c r="I310"/>
  <c r="G310"/>
  <c r="F310"/>
  <c r="E310"/>
  <c r="D310"/>
  <c r="C310"/>
  <c r="L309"/>
  <c r="K309"/>
  <c r="I309"/>
  <c r="G309"/>
  <c r="F309"/>
  <c r="E309"/>
  <c r="D309"/>
  <c r="C309"/>
  <c r="L308"/>
  <c r="K308"/>
  <c r="I308"/>
  <c r="G308"/>
  <c r="F308"/>
  <c r="E308"/>
  <c r="D308"/>
  <c r="C308"/>
  <c r="L307"/>
  <c r="K307"/>
  <c r="I307"/>
  <c r="G307"/>
  <c r="F307"/>
  <c r="E307"/>
  <c r="D307"/>
  <c r="C307"/>
  <c r="L306"/>
  <c r="K306"/>
  <c r="I306"/>
  <c r="G306"/>
  <c r="F306"/>
  <c r="E306"/>
  <c r="D306"/>
  <c r="C306"/>
  <c r="L305"/>
  <c r="K305"/>
  <c r="I305"/>
  <c r="G305"/>
  <c r="F305"/>
  <c r="E305"/>
  <c r="D305"/>
  <c r="C305"/>
  <c r="L304"/>
  <c r="K304"/>
  <c r="I304"/>
  <c r="G304"/>
  <c r="F304"/>
  <c r="E304"/>
  <c r="D304"/>
  <c r="C304"/>
  <c r="L303"/>
  <c r="K303"/>
  <c r="I303"/>
  <c r="G303"/>
  <c r="F303"/>
  <c r="E303"/>
  <c r="D303"/>
  <c r="C303"/>
  <c r="L302"/>
  <c r="K302"/>
  <c r="I302"/>
  <c r="G302"/>
  <c r="F302"/>
  <c r="E302"/>
  <c r="D302"/>
  <c r="C302"/>
  <c r="L301"/>
  <c r="K301"/>
  <c r="I301"/>
  <c r="G301"/>
  <c r="F301"/>
  <c r="E301"/>
  <c r="D301"/>
  <c r="C301"/>
  <c r="L300"/>
  <c r="K300"/>
  <c r="I300"/>
  <c r="G300"/>
  <c r="F300"/>
  <c r="E300"/>
  <c r="D300"/>
  <c r="C300"/>
  <c r="L299"/>
  <c r="K299"/>
  <c r="I299"/>
  <c r="G299"/>
  <c r="F299"/>
  <c r="E299"/>
  <c r="D299"/>
  <c r="C299"/>
  <c r="L298"/>
  <c r="K298"/>
  <c r="I298"/>
  <c r="G298"/>
  <c r="F298"/>
  <c r="E298"/>
  <c r="D298"/>
  <c r="C298"/>
  <c r="L297"/>
  <c r="K297"/>
  <c r="I297"/>
  <c r="G297"/>
  <c r="F297"/>
  <c r="E297"/>
  <c r="D297"/>
  <c r="C297"/>
  <c r="L296"/>
  <c r="K296"/>
  <c r="I296"/>
  <c r="G296"/>
  <c r="F296"/>
  <c r="E296"/>
  <c r="D296"/>
  <c r="C296"/>
  <c r="L295"/>
  <c r="K295"/>
  <c r="I295"/>
  <c r="G295"/>
  <c r="F295"/>
  <c r="E295"/>
  <c r="D295"/>
  <c r="C295"/>
  <c r="L294"/>
  <c r="K294"/>
  <c r="I294"/>
  <c r="G294"/>
  <c r="F294"/>
  <c r="E294"/>
  <c r="D294"/>
  <c r="C294"/>
  <c r="L293"/>
  <c r="K293"/>
  <c r="I293"/>
  <c r="G293"/>
  <c r="F293"/>
  <c r="E293"/>
  <c r="D293"/>
  <c r="C293"/>
  <c r="L292"/>
  <c r="K292"/>
  <c r="I292"/>
  <c r="G292"/>
  <c r="F292"/>
  <c r="E292"/>
  <c r="D292"/>
  <c r="C292"/>
  <c r="L291"/>
  <c r="K291"/>
  <c r="I291"/>
  <c r="G291"/>
  <c r="F291"/>
  <c r="E291"/>
  <c r="D291"/>
  <c r="C291"/>
  <c r="L290"/>
  <c r="K290"/>
  <c r="I290"/>
  <c r="G290"/>
  <c r="F290"/>
  <c r="E290"/>
  <c r="D290"/>
  <c r="C290"/>
  <c r="L289"/>
  <c r="K289"/>
  <c r="I289"/>
  <c r="G289"/>
  <c r="F289"/>
  <c r="E289"/>
  <c r="D289"/>
  <c r="C289"/>
  <c r="L288"/>
  <c r="K288"/>
  <c r="I288"/>
  <c r="G288"/>
  <c r="F288"/>
  <c r="E288"/>
  <c r="D288"/>
  <c r="C288"/>
  <c r="L287"/>
  <c r="K287"/>
  <c r="I287"/>
  <c r="G287"/>
  <c r="F287"/>
  <c r="E287"/>
  <c r="D287"/>
  <c r="C287"/>
  <c r="L286"/>
  <c r="K286"/>
  <c r="I286"/>
  <c r="G286"/>
  <c r="F286"/>
  <c r="E286"/>
  <c r="D286"/>
  <c r="C286"/>
  <c r="L285"/>
  <c r="K285"/>
  <c r="I285"/>
  <c r="G285"/>
  <c r="F285"/>
  <c r="E285"/>
  <c r="D285"/>
  <c r="C285"/>
  <c r="L284"/>
  <c r="K284"/>
  <c r="I284"/>
  <c r="G284"/>
  <c r="F284"/>
  <c r="E284"/>
  <c r="D284"/>
  <c r="C284"/>
  <c r="L283"/>
  <c r="K283"/>
  <c r="I283"/>
  <c r="G283"/>
  <c r="F283"/>
  <c r="E283"/>
  <c r="D283"/>
  <c r="C283"/>
  <c r="L282"/>
  <c r="K282"/>
  <c r="I282"/>
  <c r="G282"/>
  <c r="F282"/>
  <c r="E282"/>
  <c r="D282"/>
  <c r="C282"/>
  <c r="L281"/>
  <c r="K281"/>
  <c r="I281"/>
  <c r="G281"/>
  <c r="F281"/>
  <c r="E281"/>
  <c r="D281"/>
  <c r="C281"/>
  <c r="L280"/>
  <c r="K280"/>
  <c r="I280"/>
  <c r="G280"/>
  <c r="F280"/>
  <c r="E280"/>
  <c r="D280"/>
  <c r="C280"/>
  <c r="L279"/>
  <c r="K279"/>
  <c r="I279"/>
  <c r="G279"/>
  <c r="F279"/>
  <c r="E279"/>
  <c r="D279"/>
  <c r="C279"/>
  <c r="L278"/>
  <c r="K278"/>
  <c r="I278"/>
  <c r="G278"/>
  <c r="F278"/>
  <c r="E278"/>
  <c r="D278"/>
  <c r="C278"/>
  <c r="L277"/>
  <c r="K277"/>
  <c r="I277"/>
  <c r="G277"/>
  <c r="F277"/>
  <c r="E277"/>
  <c r="D277"/>
  <c r="C277"/>
  <c r="L276"/>
  <c r="K276"/>
  <c r="I276"/>
  <c r="G276"/>
  <c r="F276"/>
  <c r="E276"/>
  <c r="D276"/>
  <c r="C276"/>
  <c r="L275"/>
  <c r="K275"/>
  <c r="I275"/>
  <c r="G275"/>
  <c r="F275"/>
  <c r="E275"/>
  <c r="D275"/>
  <c r="C275"/>
  <c r="L274"/>
  <c r="K274"/>
  <c r="I274"/>
  <c r="G274"/>
  <c r="F274"/>
  <c r="E274"/>
  <c r="D274"/>
  <c r="C274"/>
  <c r="L273"/>
  <c r="K273"/>
  <c r="I273"/>
  <c r="G273"/>
  <c r="F273"/>
  <c r="E273"/>
  <c r="D273"/>
  <c r="C273"/>
  <c r="L272"/>
  <c r="K272"/>
  <c r="I272"/>
  <c r="G272"/>
  <c r="F272"/>
  <c r="E272"/>
  <c r="D272"/>
  <c r="C272"/>
  <c r="L271"/>
  <c r="K271"/>
  <c r="I271"/>
  <c r="G271"/>
  <c r="F271"/>
  <c r="E271"/>
  <c r="D271"/>
  <c r="C271"/>
  <c r="L270"/>
  <c r="K270"/>
  <c r="I270"/>
  <c r="G270"/>
  <c r="F270"/>
  <c r="E270"/>
  <c r="D270"/>
  <c r="C270"/>
  <c r="L269"/>
  <c r="K269"/>
  <c r="I269"/>
  <c r="G269"/>
  <c r="F269"/>
  <c r="E269"/>
  <c r="D269"/>
  <c r="C269"/>
  <c r="L268"/>
  <c r="K268"/>
  <c r="I268"/>
  <c r="G268"/>
  <c r="F268"/>
  <c r="E268"/>
  <c r="D268"/>
  <c r="C268"/>
  <c r="L267"/>
  <c r="K267"/>
  <c r="I267"/>
  <c r="G267"/>
  <c r="F267"/>
  <c r="E267"/>
  <c r="D267"/>
  <c r="C267"/>
  <c r="L266"/>
  <c r="K266"/>
  <c r="I266"/>
  <c r="G266"/>
  <c r="F266"/>
  <c r="E266"/>
  <c r="D266"/>
  <c r="C266"/>
  <c r="L265"/>
  <c r="K265"/>
  <c r="I265"/>
  <c r="G265"/>
  <c r="F265"/>
  <c r="E265"/>
  <c r="D265"/>
  <c r="C265"/>
  <c r="L264"/>
  <c r="K264"/>
  <c r="I264"/>
  <c r="G264"/>
  <c r="F264"/>
  <c r="E264"/>
  <c r="D264"/>
  <c r="C264"/>
  <c r="L263"/>
  <c r="K263"/>
  <c r="I263"/>
  <c r="G263"/>
  <c r="F263"/>
  <c r="E263"/>
  <c r="D263"/>
  <c r="C263"/>
  <c r="L262"/>
  <c r="K262"/>
  <c r="I262"/>
  <c r="G262"/>
  <c r="F262"/>
  <c r="E262"/>
  <c r="D262"/>
  <c r="C262"/>
  <c r="L261"/>
  <c r="K261"/>
  <c r="I261"/>
  <c r="G261"/>
  <c r="F261"/>
  <c r="E261"/>
  <c r="D261"/>
  <c r="C261"/>
  <c r="L260"/>
  <c r="K260"/>
  <c r="I260"/>
  <c r="G260"/>
  <c r="F260"/>
  <c r="E260"/>
  <c r="D260"/>
  <c r="C260"/>
  <c r="L259"/>
  <c r="K259"/>
  <c r="I259"/>
  <c r="G259"/>
  <c r="F259"/>
  <c r="E259"/>
  <c r="D259"/>
  <c r="C259"/>
  <c r="L258"/>
  <c r="K258"/>
  <c r="I258"/>
  <c r="G258"/>
  <c r="F258"/>
  <c r="E258"/>
  <c r="D258"/>
  <c r="C258"/>
  <c r="L257"/>
  <c r="K257"/>
  <c r="I257"/>
  <c r="G257"/>
  <c r="F257"/>
  <c r="E257"/>
  <c r="D257"/>
  <c r="C257"/>
  <c r="L256"/>
  <c r="K256"/>
  <c r="I256"/>
  <c r="G256"/>
  <c r="F256"/>
  <c r="E256"/>
  <c r="D256"/>
  <c r="C256"/>
  <c r="L255"/>
  <c r="K255"/>
  <c r="I255"/>
  <c r="G255"/>
  <c r="F255"/>
  <c r="E255"/>
  <c r="D255"/>
  <c r="C255"/>
  <c r="L254"/>
  <c r="K254"/>
  <c r="I254"/>
  <c r="G254"/>
  <c r="F254"/>
  <c r="E254"/>
  <c r="D254"/>
  <c r="C254"/>
  <c r="L253"/>
  <c r="K253"/>
  <c r="I253"/>
  <c r="G253"/>
  <c r="F253"/>
  <c r="E253"/>
  <c r="D253"/>
  <c r="C253"/>
  <c r="L252"/>
  <c r="K252"/>
  <c r="I252"/>
  <c r="G252"/>
  <c r="F252"/>
  <c r="E252"/>
  <c r="D252"/>
  <c r="C252"/>
  <c r="L251"/>
  <c r="K251"/>
  <c r="I251"/>
  <c r="G251"/>
  <c r="F251"/>
  <c r="E251"/>
  <c r="D251"/>
  <c r="C251"/>
  <c r="L250"/>
  <c r="K250"/>
  <c r="I250"/>
  <c r="G250"/>
  <c r="F250"/>
  <c r="E250"/>
  <c r="D250"/>
  <c r="C250"/>
  <c r="L249"/>
  <c r="K249"/>
  <c r="I249"/>
  <c r="G249"/>
  <c r="F249"/>
  <c r="E249"/>
  <c r="D249"/>
  <c r="C249"/>
  <c r="L248"/>
  <c r="K248"/>
  <c r="I248"/>
  <c r="G248"/>
  <c r="F248"/>
  <c r="E248"/>
  <c r="D248"/>
  <c r="C248"/>
  <c r="L247"/>
  <c r="K247"/>
  <c r="I247"/>
  <c r="G247"/>
  <c r="F247"/>
  <c r="E247"/>
  <c r="D247"/>
  <c r="C247"/>
  <c r="L246"/>
  <c r="K246"/>
  <c r="I246"/>
  <c r="G246"/>
  <c r="F246"/>
  <c r="E246"/>
  <c r="D246"/>
  <c r="C246"/>
  <c r="L245"/>
  <c r="K245"/>
  <c r="I245"/>
  <c r="G245"/>
  <c r="F245"/>
  <c r="E245"/>
  <c r="D245"/>
  <c r="C245"/>
  <c r="L244"/>
  <c r="K244"/>
  <c r="I244"/>
  <c r="G244"/>
  <c r="F244"/>
  <c r="E244"/>
  <c r="D244"/>
  <c r="C244"/>
  <c r="L243"/>
  <c r="K243"/>
  <c r="I243"/>
  <c r="G243"/>
  <c r="F243"/>
  <c r="E243"/>
  <c r="D243"/>
  <c r="C243"/>
  <c r="L242"/>
  <c r="K242"/>
  <c r="I242"/>
  <c r="G242"/>
  <c r="F242"/>
  <c r="E242"/>
  <c r="D242"/>
  <c r="C242"/>
  <c r="L241"/>
  <c r="K241"/>
  <c r="I241"/>
  <c r="G241"/>
  <c r="F241"/>
  <c r="E241"/>
  <c r="D241"/>
  <c r="C241"/>
  <c r="L240"/>
  <c r="K240"/>
  <c r="I240"/>
  <c r="G240"/>
  <c r="F240"/>
  <c r="E240"/>
  <c r="D240"/>
  <c r="C240"/>
  <c r="L239"/>
  <c r="K239"/>
  <c r="I239"/>
  <c r="G239"/>
  <c r="F239"/>
  <c r="E239"/>
  <c r="D239"/>
  <c r="C239"/>
  <c r="L238"/>
  <c r="K238"/>
  <c r="I238"/>
  <c r="G238"/>
  <c r="F238"/>
  <c r="E238"/>
  <c r="D238"/>
  <c r="C238"/>
  <c r="L237"/>
  <c r="K237"/>
  <c r="I237"/>
  <c r="G237"/>
  <c r="F237"/>
  <c r="E237"/>
  <c r="D237"/>
  <c r="C237"/>
  <c r="L236"/>
  <c r="K236"/>
  <c r="I236"/>
  <c r="G236"/>
  <c r="F236"/>
  <c r="E236"/>
  <c r="D236"/>
  <c r="C236"/>
  <c r="L235"/>
  <c r="I235"/>
  <c r="G235"/>
  <c r="F235"/>
  <c r="E235"/>
  <c r="D235"/>
  <c r="C235"/>
  <c r="L234"/>
  <c r="K234"/>
  <c r="I234"/>
  <c r="G234"/>
  <c r="F234"/>
  <c r="E234"/>
  <c r="D234"/>
  <c r="C234"/>
  <c r="L233"/>
  <c r="K233"/>
  <c r="I233"/>
  <c r="G233"/>
  <c r="F233"/>
  <c r="E233"/>
  <c r="D233"/>
  <c r="C233"/>
  <c r="L232"/>
  <c r="K232"/>
  <c r="I232"/>
  <c r="G232"/>
  <c r="F232"/>
  <c r="E232"/>
  <c r="D232"/>
  <c r="C232"/>
  <c r="L231"/>
  <c r="K231"/>
  <c r="I231"/>
  <c r="G231"/>
  <c r="F231"/>
  <c r="E231"/>
  <c r="D231"/>
  <c r="C231"/>
  <c r="L230"/>
  <c r="K230"/>
  <c r="I230"/>
  <c r="G230"/>
  <c r="F230"/>
  <c r="E230"/>
  <c r="D230"/>
  <c r="C230"/>
  <c r="L229"/>
  <c r="K229"/>
  <c r="I229"/>
  <c r="G229"/>
  <c r="F229"/>
  <c r="E229"/>
  <c r="D229"/>
  <c r="C229"/>
  <c r="L228"/>
  <c r="K228"/>
  <c r="I228"/>
  <c r="G228"/>
  <c r="F228"/>
  <c r="E228"/>
  <c r="D228"/>
  <c r="C228"/>
  <c r="L227"/>
  <c r="K227"/>
  <c r="I227"/>
  <c r="G227"/>
  <c r="F227"/>
  <c r="E227"/>
  <c r="D227"/>
  <c r="C227"/>
  <c r="L226"/>
  <c r="K226"/>
  <c r="I226"/>
  <c r="G226"/>
  <c r="F226"/>
  <c r="E226"/>
  <c r="D226"/>
  <c r="C226"/>
  <c r="L225"/>
  <c r="K225"/>
  <c r="I225"/>
  <c r="G225"/>
  <c r="F225"/>
  <c r="E225"/>
  <c r="D225"/>
  <c r="C225"/>
  <c r="L224"/>
  <c r="K224"/>
  <c r="I224"/>
  <c r="G224"/>
  <c r="F224"/>
  <c r="E224"/>
  <c r="D224"/>
  <c r="C224"/>
  <c r="L223"/>
  <c r="K223"/>
  <c r="I223"/>
  <c r="G223"/>
  <c r="F223"/>
  <c r="E223"/>
  <c r="D223"/>
  <c r="C223"/>
  <c r="L222"/>
  <c r="K222"/>
  <c r="I222"/>
  <c r="G222"/>
  <c r="F222"/>
  <c r="E222"/>
  <c r="D222"/>
  <c r="C222"/>
  <c r="L221"/>
  <c r="K221"/>
  <c r="I221"/>
  <c r="G221"/>
  <c r="F221"/>
  <c r="E221"/>
  <c r="D221"/>
  <c r="C221"/>
  <c r="L220"/>
  <c r="K220"/>
  <c r="I220"/>
  <c r="G220"/>
  <c r="F220"/>
  <c r="E220"/>
  <c r="D220"/>
  <c r="C220"/>
  <c r="L219"/>
  <c r="K219"/>
  <c r="I219"/>
  <c r="G219"/>
  <c r="F219"/>
  <c r="E219"/>
  <c r="D219"/>
  <c r="C219"/>
  <c r="L218"/>
  <c r="K218"/>
  <c r="I218"/>
  <c r="G218"/>
  <c r="F218"/>
  <c r="E218"/>
  <c r="D218"/>
  <c r="C218"/>
  <c r="L217"/>
  <c r="K217"/>
  <c r="I217"/>
  <c r="G217"/>
  <c r="F217"/>
  <c r="E217"/>
  <c r="D217"/>
  <c r="C217"/>
  <c r="L216"/>
  <c r="K216"/>
  <c r="I216"/>
  <c r="G216"/>
  <c r="F216"/>
  <c r="E216"/>
  <c r="D216"/>
  <c r="C216"/>
  <c r="L215"/>
  <c r="K215"/>
  <c r="I215"/>
  <c r="G215"/>
  <c r="F215"/>
  <c r="E215"/>
  <c r="D215"/>
  <c r="C215"/>
  <c r="L214"/>
  <c r="K214"/>
  <c r="I214"/>
  <c r="G214"/>
  <c r="F214"/>
  <c r="E214"/>
  <c r="D214"/>
  <c r="C214"/>
  <c r="L213"/>
  <c r="K213"/>
  <c r="I213"/>
  <c r="G213"/>
  <c r="F213"/>
  <c r="E213"/>
  <c r="D213"/>
  <c r="C213"/>
  <c r="L212"/>
  <c r="K212"/>
  <c r="I212"/>
  <c r="G212"/>
  <c r="F212"/>
  <c r="E212"/>
  <c r="D212"/>
  <c r="C212"/>
  <c r="L211"/>
  <c r="K211"/>
  <c r="I211"/>
  <c r="G211"/>
  <c r="F211"/>
  <c r="E211"/>
  <c r="D211"/>
  <c r="C211"/>
  <c r="L210"/>
  <c r="K210"/>
  <c r="I210"/>
  <c r="G210"/>
  <c r="F210"/>
  <c r="E210"/>
  <c r="D210"/>
  <c r="C210"/>
  <c r="L209"/>
  <c r="K209"/>
  <c r="I209"/>
  <c r="G209"/>
  <c r="F209"/>
  <c r="E209"/>
  <c r="D209"/>
  <c r="C209"/>
  <c r="L208"/>
  <c r="K208"/>
  <c r="I208"/>
  <c r="G208"/>
  <c r="F208"/>
  <c r="E208"/>
  <c r="D208"/>
  <c r="C208"/>
  <c r="L207"/>
  <c r="K207"/>
  <c r="I207"/>
  <c r="G207"/>
  <c r="F207"/>
  <c r="E207"/>
  <c r="D207"/>
  <c r="C207"/>
  <c r="L206"/>
  <c r="K206"/>
  <c r="I206"/>
  <c r="G206"/>
  <c r="F206"/>
  <c r="E206"/>
  <c r="D206"/>
  <c r="C206"/>
  <c r="L205"/>
  <c r="K205"/>
  <c r="I205"/>
  <c r="G205"/>
  <c r="F205"/>
  <c r="E205"/>
  <c r="D205"/>
  <c r="C205"/>
  <c r="L204"/>
  <c r="K204"/>
  <c r="I204"/>
  <c r="G204"/>
  <c r="F204"/>
  <c r="E204"/>
  <c r="D204"/>
  <c r="C204"/>
  <c r="L203"/>
  <c r="K203"/>
  <c r="I203"/>
  <c r="G203"/>
  <c r="F203"/>
  <c r="E203"/>
  <c r="D203"/>
  <c r="C203"/>
  <c r="L202"/>
  <c r="K202"/>
  <c r="I202"/>
  <c r="G202"/>
  <c r="F202"/>
  <c r="E202"/>
  <c r="D202"/>
  <c r="C202"/>
  <c r="L201"/>
  <c r="K201"/>
  <c r="I201"/>
  <c r="G201"/>
  <c r="F201"/>
  <c r="E201"/>
  <c r="D201"/>
  <c r="C201"/>
  <c r="L200"/>
  <c r="K200"/>
  <c r="I200"/>
  <c r="G200"/>
  <c r="F200"/>
  <c r="E200"/>
  <c r="D200"/>
  <c r="C200"/>
  <c r="L199"/>
  <c r="K199"/>
  <c r="I199"/>
  <c r="G199"/>
  <c r="F199"/>
  <c r="E199"/>
  <c r="D199"/>
  <c r="C199"/>
  <c r="L198"/>
  <c r="K198"/>
  <c r="I198"/>
  <c r="G198"/>
  <c r="F198"/>
  <c r="E198"/>
  <c r="D198"/>
  <c r="C198"/>
  <c r="L197"/>
  <c r="K197"/>
  <c r="I197"/>
  <c r="G197"/>
  <c r="F197"/>
  <c r="E197"/>
  <c r="D197"/>
  <c r="C197"/>
  <c r="L196"/>
  <c r="K196"/>
  <c r="I196"/>
  <c r="G196"/>
  <c r="F196"/>
  <c r="E196"/>
  <c r="D196"/>
  <c r="C196"/>
  <c r="L195"/>
  <c r="K195"/>
  <c r="I195"/>
  <c r="G195"/>
  <c r="F195"/>
  <c r="E195"/>
  <c r="D195"/>
  <c r="C195"/>
  <c r="L194"/>
  <c r="K194"/>
  <c r="I194"/>
  <c r="G194"/>
  <c r="F194"/>
  <c r="E194"/>
  <c r="D194"/>
  <c r="C194"/>
  <c r="L193"/>
  <c r="K193"/>
  <c r="I193"/>
  <c r="G193"/>
  <c r="F193"/>
  <c r="E193"/>
  <c r="D193"/>
  <c r="C193"/>
  <c r="L192"/>
  <c r="K192"/>
  <c r="I192"/>
  <c r="G192"/>
  <c r="F192"/>
  <c r="E192"/>
  <c r="D192"/>
  <c r="C192"/>
  <c r="L191"/>
  <c r="K191"/>
  <c r="I191"/>
  <c r="G191"/>
  <c r="F191"/>
  <c r="E191"/>
  <c r="D191"/>
  <c r="C191"/>
  <c r="L190"/>
  <c r="K190"/>
  <c r="I190"/>
  <c r="G190"/>
  <c r="F190"/>
  <c r="E190"/>
  <c r="D190"/>
  <c r="C190"/>
  <c r="L189"/>
  <c r="K189"/>
  <c r="I189"/>
  <c r="G189"/>
  <c r="F189"/>
  <c r="E189"/>
  <c r="D189"/>
  <c r="C189"/>
  <c r="L188"/>
  <c r="K188"/>
  <c r="I188"/>
  <c r="G188"/>
  <c r="F188"/>
  <c r="E188"/>
  <c r="D188"/>
  <c r="C188"/>
  <c r="L187"/>
  <c r="K187"/>
  <c r="I187"/>
  <c r="G187"/>
  <c r="F187"/>
  <c r="E187"/>
  <c r="D187"/>
  <c r="C187"/>
  <c r="L186"/>
  <c r="K186"/>
  <c r="I186"/>
  <c r="G186"/>
  <c r="F186"/>
  <c r="E186"/>
  <c r="D186"/>
  <c r="C186"/>
  <c r="L185"/>
  <c r="K185"/>
  <c r="I185"/>
  <c r="G185"/>
  <c r="F185"/>
  <c r="E185"/>
  <c r="D185"/>
  <c r="C185"/>
  <c r="L184"/>
  <c r="K184"/>
  <c r="I184"/>
  <c r="G184"/>
  <c r="F184"/>
  <c r="E184"/>
  <c r="D184"/>
  <c r="C184"/>
  <c r="L183"/>
  <c r="K183"/>
  <c r="I183"/>
  <c r="G183"/>
  <c r="F183"/>
  <c r="E183"/>
  <c r="D183"/>
  <c r="C183"/>
  <c r="L182"/>
  <c r="K182"/>
  <c r="I182"/>
  <c r="G182"/>
  <c r="F182"/>
  <c r="E182"/>
  <c r="D182"/>
  <c r="C182"/>
  <c r="L181"/>
  <c r="K181"/>
  <c r="I181"/>
  <c r="G181"/>
  <c r="F181"/>
  <c r="E181"/>
  <c r="D181"/>
  <c r="C181"/>
  <c r="L180"/>
  <c r="K180"/>
  <c r="I180"/>
  <c r="G180"/>
  <c r="F180"/>
  <c r="E180"/>
  <c r="D180"/>
  <c r="C180"/>
  <c r="L179"/>
  <c r="K179"/>
  <c r="I179"/>
  <c r="G179"/>
  <c r="F179"/>
  <c r="E179"/>
  <c r="D179"/>
  <c r="C179"/>
  <c r="L178"/>
  <c r="K178"/>
  <c r="I178"/>
  <c r="G178"/>
  <c r="F178"/>
  <c r="E178"/>
  <c r="D178"/>
  <c r="C178"/>
  <c r="L177"/>
  <c r="K177"/>
  <c r="I177"/>
  <c r="G177"/>
  <c r="F177"/>
  <c r="E177"/>
  <c r="D177"/>
  <c r="C177"/>
  <c r="L176"/>
  <c r="K176"/>
  <c r="I176"/>
  <c r="G176"/>
  <c r="F176"/>
  <c r="E176"/>
  <c r="D176"/>
  <c r="C176"/>
  <c r="L175"/>
  <c r="K175"/>
  <c r="I175"/>
  <c r="G175"/>
  <c r="F175"/>
  <c r="E175"/>
  <c r="D175"/>
  <c r="C175"/>
  <c r="L174"/>
  <c r="K174"/>
  <c r="I174"/>
  <c r="G174"/>
  <c r="F174"/>
  <c r="E174"/>
  <c r="D174"/>
  <c r="C174"/>
  <c r="L173"/>
  <c r="K173"/>
  <c r="I173"/>
  <c r="G173"/>
  <c r="F173"/>
  <c r="E173"/>
  <c r="D173"/>
  <c r="C173"/>
  <c r="L172"/>
  <c r="K172"/>
  <c r="I172"/>
  <c r="G172"/>
  <c r="F172"/>
  <c r="E172"/>
  <c r="D172"/>
  <c r="C172"/>
  <c r="L171"/>
  <c r="K171"/>
  <c r="I171"/>
  <c r="G171"/>
  <c r="F171"/>
  <c r="E171"/>
  <c r="D171"/>
  <c r="C171"/>
  <c r="L170"/>
  <c r="K170"/>
  <c r="I170"/>
  <c r="G170"/>
  <c r="F170"/>
  <c r="E170"/>
  <c r="D170"/>
  <c r="C170"/>
  <c r="L169"/>
  <c r="K169"/>
  <c r="I169"/>
  <c r="G169"/>
  <c r="F169"/>
  <c r="E169"/>
  <c r="D169"/>
  <c r="C169"/>
  <c r="L168"/>
  <c r="K168"/>
  <c r="I168"/>
  <c r="G168"/>
  <c r="F168"/>
  <c r="E168"/>
  <c r="D168"/>
  <c r="C168"/>
  <c r="L167"/>
  <c r="K167"/>
  <c r="I167"/>
  <c r="G167"/>
  <c r="F167"/>
  <c r="E167"/>
  <c r="D167"/>
  <c r="C167"/>
  <c r="L166"/>
  <c r="K166"/>
  <c r="I166"/>
  <c r="G166"/>
  <c r="F166"/>
  <c r="E166"/>
  <c r="D166"/>
  <c r="C166"/>
  <c r="L165"/>
  <c r="K165"/>
  <c r="I165"/>
  <c r="G165"/>
  <c r="F165"/>
  <c r="E165"/>
  <c r="D165"/>
  <c r="C165"/>
  <c r="L164"/>
  <c r="K164"/>
  <c r="I164"/>
  <c r="G164"/>
  <c r="F164"/>
  <c r="E164"/>
  <c r="D164"/>
  <c r="C164"/>
  <c r="L163"/>
  <c r="K163"/>
  <c r="I163"/>
  <c r="G163"/>
  <c r="F163"/>
  <c r="E163"/>
  <c r="D163"/>
  <c r="C163"/>
  <c r="L162"/>
  <c r="K162"/>
  <c r="I162"/>
  <c r="G162"/>
  <c r="F162"/>
  <c r="E162"/>
  <c r="D162"/>
  <c r="C162"/>
  <c r="L161"/>
  <c r="K161"/>
  <c r="I161"/>
  <c r="G161"/>
  <c r="F161"/>
  <c r="E161"/>
  <c r="D161"/>
  <c r="C161"/>
  <c r="L160"/>
  <c r="K160"/>
  <c r="I160"/>
  <c r="G160"/>
  <c r="F160"/>
  <c r="E160"/>
  <c r="D160"/>
  <c r="C160"/>
  <c r="L159"/>
  <c r="K159"/>
  <c r="I159"/>
  <c r="G159"/>
  <c r="F159"/>
  <c r="E159"/>
  <c r="D159"/>
  <c r="C159"/>
  <c r="L158"/>
  <c r="K158"/>
  <c r="I158"/>
  <c r="G158"/>
  <c r="F158"/>
  <c r="E158"/>
  <c r="D158"/>
  <c r="C158"/>
  <c r="L157"/>
  <c r="K157"/>
  <c r="I157"/>
  <c r="G157"/>
  <c r="F157"/>
  <c r="E157"/>
  <c r="D157"/>
  <c r="C157"/>
  <c r="L156"/>
  <c r="K156"/>
  <c r="I156"/>
  <c r="G156"/>
  <c r="F156"/>
  <c r="E156"/>
  <c r="D156"/>
  <c r="C156"/>
  <c r="L155"/>
  <c r="K155"/>
  <c r="I155"/>
  <c r="G155"/>
  <c r="F155"/>
  <c r="E155"/>
  <c r="D155"/>
  <c r="C155"/>
  <c r="L154"/>
  <c r="K154"/>
  <c r="I154"/>
  <c r="G154"/>
  <c r="F154"/>
  <c r="E154"/>
  <c r="D154"/>
  <c r="C154"/>
  <c r="L153"/>
  <c r="K153"/>
  <c r="I153"/>
  <c r="G153"/>
  <c r="F153"/>
  <c r="E153"/>
  <c r="D153"/>
  <c r="C153"/>
  <c r="L152"/>
  <c r="K152"/>
  <c r="I152"/>
  <c r="G152"/>
  <c r="F152"/>
  <c r="E152"/>
  <c r="D152"/>
  <c r="C152"/>
  <c r="L151"/>
  <c r="K151"/>
  <c r="I151"/>
  <c r="G151"/>
  <c r="F151"/>
  <c r="E151"/>
  <c r="D151"/>
  <c r="C151"/>
  <c r="L150"/>
  <c r="K150"/>
  <c r="I150"/>
  <c r="G150"/>
  <c r="F150"/>
  <c r="E150"/>
  <c r="D150"/>
  <c r="C150"/>
  <c r="L149"/>
  <c r="K149"/>
  <c r="I149"/>
  <c r="G149"/>
  <c r="F149"/>
  <c r="E149"/>
  <c r="D149"/>
  <c r="C149"/>
  <c r="L148"/>
  <c r="K148"/>
  <c r="I148"/>
  <c r="G148"/>
  <c r="F148"/>
  <c r="E148"/>
  <c r="D148"/>
  <c r="C148"/>
  <c r="L147"/>
  <c r="K147"/>
  <c r="I147"/>
  <c r="G147"/>
  <c r="F147"/>
  <c r="E147"/>
  <c r="D147"/>
  <c r="C147"/>
  <c r="L146"/>
  <c r="K146"/>
  <c r="I146"/>
  <c r="G146"/>
  <c r="F146"/>
  <c r="E146"/>
  <c r="D146"/>
  <c r="C146"/>
  <c r="L145"/>
  <c r="K145"/>
  <c r="I145"/>
  <c r="G145"/>
  <c r="F145"/>
  <c r="E145"/>
  <c r="D145"/>
  <c r="C145"/>
  <c r="L144"/>
  <c r="K144"/>
  <c r="I144"/>
  <c r="G144"/>
  <c r="F144"/>
  <c r="E144"/>
  <c r="D144"/>
  <c r="C144"/>
  <c r="L143"/>
  <c r="K143"/>
  <c r="I143"/>
  <c r="G143"/>
  <c r="F143"/>
  <c r="E143"/>
  <c r="D143"/>
  <c r="C143"/>
  <c r="L142"/>
  <c r="K142"/>
  <c r="I142"/>
  <c r="G142"/>
  <c r="F142"/>
  <c r="E142"/>
  <c r="D142"/>
  <c r="C142"/>
  <c r="L141"/>
  <c r="K141"/>
  <c r="I141"/>
  <c r="G141"/>
  <c r="F141"/>
  <c r="E141"/>
  <c r="D141"/>
  <c r="C141"/>
  <c r="L140"/>
  <c r="K140"/>
  <c r="I140"/>
  <c r="G140"/>
  <c r="F140"/>
  <c r="E140"/>
  <c r="D140"/>
  <c r="C140"/>
  <c r="L139"/>
  <c r="K139"/>
  <c r="I139"/>
  <c r="G139"/>
  <c r="F139"/>
  <c r="E139"/>
  <c r="D139"/>
  <c r="C139"/>
  <c r="L138"/>
  <c r="K138"/>
  <c r="I138"/>
  <c r="G138"/>
  <c r="F138"/>
  <c r="E138"/>
  <c r="D138"/>
  <c r="C138"/>
  <c r="L137"/>
  <c r="K137"/>
  <c r="I137"/>
  <c r="G137"/>
  <c r="F137"/>
  <c r="E137"/>
  <c r="D137"/>
  <c r="C137"/>
  <c r="L136"/>
  <c r="K136"/>
  <c r="I136"/>
  <c r="G136"/>
  <c r="F136"/>
  <c r="E136"/>
  <c r="D136"/>
  <c r="C136"/>
  <c r="L135"/>
  <c r="K135"/>
  <c r="I135"/>
  <c r="G135"/>
  <c r="F135"/>
  <c r="E135"/>
  <c r="D135"/>
  <c r="C135"/>
  <c r="L134"/>
  <c r="K134"/>
  <c r="I134"/>
  <c r="G134"/>
  <c r="F134"/>
  <c r="E134"/>
  <c r="D134"/>
  <c r="C134"/>
  <c r="L133"/>
  <c r="K133"/>
  <c r="I133"/>
  <c r="G133"/>
  <c r="F133"/>
  <c r="E133"/>
  <c r="D133"/>
  <c r="C133"/>
  <c r="L132"/>
  <c r="K132"/>
  <c r="I132"/>
  <c r="G132"/>
  <c r="F132"/>
  <c r="E132"/>
  <c r="D132"/>
  <c r="C132"/>
  <c r="L131"/>
  <c r="K131"/>
  <c r="I131"/>
  <c r="G131"/>
  <c r="F131"/>
  <c r="E131"/>
  <c r="D131"/>
  <c r="C131"/>
  <c r="L130"/>
  <c r="K130"/>
  <c r="I130"/>
  <c r="G130"/>
  <c r="F130"/>
  <c r="E130"/>
  <c r="D130"/>
  <c r="C130"/>
  <c r="L129"/>
  <c r="K129"/>
  <c r="I129"/>
  <c r="G129"/>
  <c r="F129"/>
  <c r="E129"/>
  <c r="D129"/>
  <c r="C129"/>
  <c r="L128"/>
  <c r="K128"/>
  <c r="I128"/>
  <c r="G128"/>
  <c r="F128"/>
  <c r="E128"/>
  <c r="D128"/>
  <c r="C128"/>
  <c r="L127"/>
  <c r="K127"/>
  <c r="I127"/>
  <c r="G127"/>
  <c r="F127"/>
  <c r="E127"/>
  <c r="D127"/>
  <c r="C127"/>
  <c r="L126"/>
  <c r="K126"/>
  <c r="I126"/>
  <c r="G126"/>
  <c r="F126"/>
  <c r="E126"/>
  <c r="D126"/>
  <c r="C126"/>
  <c r="L125"/>
  <c r="K125"/>
  <c r="I125"/>
  <c r="G125"/>
  <c r="F125"/>
  <c r="E125"/>
  <c r="D125"/>
  <c r="C125"/>
  <c r="L124"/>
  <c r="K124"/>
  <c r="I124"/>
  <c r="G124"/>
  <c r="F124"/>
  <c r="E124"/>
  <c r="D124"/>
  <c r="C124"/>
  <c r="L123"/>
  <c r="K123"/>
  <c r="I123"/>
  <c r="G123"/>
  <c r="F123"/>
  <c r="E123"/>
  <c r="D123"/>
  <c r="C123"/>
  <c r="L122"/>
  <c r="K122"/>
  <c r="I122"/>
  <c r="G122"/>
  <c r="F122"/>
  <c r="E122"/>
  <c r="D122"/>
  <c r="C122"/>
  <c r="L121"/>
  <c r="K121"/>
  <c r="I121"/>
  <c r="G121"/>
  <c r="F121"/>
  <c r="E121"/>
  <c r="D121"/>
  <c r="C121"/>
  <c r="L120"/>
  <c r="K120"/>
  <c r="I120"/>
  <c r="G120"/>
  <c r="F120"/>
  <c r="E120"/>
  <c r="D120"/>
  <c r="C120"/>
  <c r="L119"/>
  <c r="K119"/>
  <c r="I119"/>
  <c r="G119"/>
  <c r="F119"/>
  <c r="E119"/>
  <c r="D119"/>
  <c r="C119"/>
  <c r="L118"/>
  <c r="K118"/>
  <c r="I118"/>
  <c r="G118"/>
  <c r="F118"/>
  <c r="E118"/>
  <c r="D118"/>
  <c r="C118"/>
  <c r="L117"/>
  <c r="K117"/>
  <c r="I117"/>
  <c r="G117"/>
  <c r="F117"/>
  <c r="E117"/>
  <c r="D117"/>
  <c r="C117"/>
  <c r="L116"/>
  <c r="K116"/>
  <c r="I116"/>
  <c r="G116"/>
  <c r="F116"/>
  <c r="E116"/>
  <c r="D116"/>
  <c r="C116"/>
  <c r="L115"/>
  <c r="K115"/>
  <c r="I115"/>
  <c r="G115"/>
  <c r="F115"/>
  <c r="E115"/>
  <c r="D115"/>
  <c r="C115"/>
  <c r="L114"/>
  <c r="K114"/>
  <c r="I114"/>
  <c r="G114"/>
  <c r="F114"/>
  <c r="E114"/>
  <c r="D114"/>
  <c r="C114"/>
  <c r="L113"/>
  <c r="K113"/>
  <c r="I113"/>
  <c r="G113"/>
  <c r="F113"/>
  <c r="E113"/>
  <c r="D113"/>
  <c r="C113"/>
  <c r="L112"/>
  <c r="K112"/>
  <c r="I112"/>
  <c r="G112"/>
  <c r="F112"/>
  <c r="E112"/>
  <c r="D112"/>
  <c r="C112"/>
  <c r="L111"/>
  <c r="K111"/>
  <c r="I111"/>
  <c r="G111"/>
  <c r="F111"/>
  <c r="E111"/>
  <c r="D111"/>
  <c r="C111"/>
  <c r="L110"/>
  <c r="K110"/>
  <c r="I110"/>
  <c r="G110"/>
  <c r="F110"/>
  <c r="E110"/>
  <c r="D110"/>
  <c r="C110"/>
  <c r="L109"/>
  <c r="K109"/>
  <c r="I109"/>
  <c r="G109"/>
  <c r="F109"/>
  <c r="E109"/>
  <c r="D109"/>
  <c r="C109"/>
  <c r="L108"/>
  <c r="K108"/>
  <c r="I108"/>
  <c r="G108"/>
  <c r="F108"/>
  <c r="E108"/>
  <c r="D108"/>
  <c r="C108"/>
  <c r="L107"/>
  <c r="K107"/>
  <c r="I107"/>
  <c r="G107"/>
  <c r="F107"/>
  <c r="E107"/>
  <c r="D107"/>
  <c r="C107"/>
  <c r="L106"/>
  <c r="K106"/>
  <c r="I106"/>
  <c r="G106"/>
  <c r="F106"/>
  <c r="E106"/>
  <c r="D106"/>
  <c r="C106"/>
  <c r="L105"/>
  <c r="K105"/>
  <c r="I105"/>
  <c r="G105"/>
  <c r="F105"/>
  <c r="E105"/>
  <c r="D105"/>
  <c r="C105"/>
  <c r="L104"/>
  <c r="K104"/>
  <c r="I104"/>
  <c r="G104"/>
  <c r="F104"/>
  <c r="E104"/>
  <c r="D104"/>
  <c r="C104"/>
  <c r="L103"/>
  <c r="K103"/>
  <c r="I103"/>
  <c r="G103"/>
  <c r="F103"/>
  <c r="E103"/>
  <c r="D103"/>
  <c r="C103"/>
  <c r="L102"/>
  <c r="K102"/>
  <c r="I102"/>
  <c r="G102"/>
  <c r="F102"/>
  <c r="E102"/>
  <c r="D102"/>
  <c r="C102"/>
  <c r="L101"/>
  <c r="K101"/>
  <c r="I101"/>
  <c r="G101"/>
  <c r="F101"/>
  <c r="E101"/>
  <c r="D101"/>
  <c r="C101"/>
  <c r="L100"/>
  <c r="K100"/>
  <c r="I100"/>
  <c r="G100"/>
  <c r="F100"/>
  <c r="E100"/>
  <c r="D100"/>
  <c r="C100"/>
  <c r="L99"/>
  <c r="K99"/>
  <c r="I99"/>
  <c r="G99"/>
  <c r="F99"/>
  <c r="E99"/>
  <c r="D99"/>
  <c r="C99"/>
  <c r="L98"/>
  <c r="K98"/>
  <c r="I98"/>
  <c r="G98"/>
  <c r="F98"/>
  <c r="E98"/>
  <c r="D98"/>
  <c r="C98"/>
  <c r="L97"/>
  <c r="K97"/>
  <c r="I97"/>
  <c r="G97"/>
  <c r="F97"/>
  <c r="E97"/>
  <c r="D97"/>
  <c r="C97"/>
  <c r="L96"/>
  <c r="K96"/>
  <c r="I96"/>
  <c r="G96"/>
  <c r="F96"/>
  <c r="E96"/>
  <c r="D96"/>
  <c r="C96"/>
  <c r="L95"/>
  <c r="K95"/>
  <c r="I95"/>
  <c r="G95"/>
  <c r="F95"/>
  <c r="E95"/>
  <c r="D95"/>
  <c r="C95"/>
  <c r="L94"/>
  <c r="K94"/>
  <c r="I94"/>
  <c r="G94"/>
  <c r="F94"/>
  <c r="E94"/>
  <c r="D94"/>
  <c r="C94"/>
  <c r="L93"/>
  <c r="K93"/>
  <c r="I93"/>
  <c r="G93"/>
  <c r="F93"/>
  <c r="E93"/>
  <c r="D93"/>
  <c r="C93"/>
  <c r="L92"/>
  <c r="K92"/>
  <c r="I92"/>
  <c r="G92"/>
  <c r="F92"/>
  <c r="E92"/>
  <c r="D92"/>
  <c r="C92"/>
  <c r="L91"/>
  <c r="K91"/>
  <c r="I91"/>
  <c r="G91"/>
  <c r="F91"/>
  <c r="E91"/>
  <c r="D91"/>
  <c r="C91"/>
  <c r="L90"/>
  <c r="K90"/>
  <c r="I90"/>
  <c r="G90"/>
  <c r="F90"/>
  <c r="E90"/>
  <c r="D90"/>
  <c r="C90"/>
  <c r="L89"/>
  <c r="K89"/>
  <c r="I89"/>
  <c r="G89"/>
  <c r="F89"/>
  <c r="E89"/>
  <c r="D89"/>
  <c r="C89"/>
  <c r="L88"/>
  <c r="K88"/>
  <c r="I88"/>
  <c r="G88"/>
  <c r="F88"/>
  <c r="E88"/>
  <c r="D88"/>
  <c r="C88"/>
  <c r="L87"/>
  <c r="K87"/>
  <c r="I87"/>
  <c r="G87"/>
  <c r="F87"/>
  <c r="E87"/>
  <c r="D87"/>
  <c r="C87"/>
  <c r="L86"/>
  <c r="K86"/>
  <c r="I86"/>
  <c r="G86"/>
  <c r="F86"/>
  <c r="E86"/>
  <c r="D86"/>
  <c r="C86"/>
  <c r="L85"/>
  <c r="K85"/>
  <c r="I85"/>
  <c r="G85"/>
  <c r="F85"/>
  <c r="E85"/>
  <c r="D85"/>
  <c r="C85"/>
  <c r="L84"/>
  <c r="K84"/>
  <c r="I84"/>
  <c r="G84"/>
  <c r="F84"/>
  <c r="E84"/>
  <c r="D84"/>
  <c r="C84"/>
  <c r="L83"/>
  <c r="K83"/>
  <c r="I83"/>
  <c r="G83"/>
  <c r="F83"/>
  <c r="E83"/>
  <c r="D83"/>
  <c r="C83"/>
  <c r="L82"/>
  <c r="K82"/>
  <c r="I82"/>
  <c r="G82"/>
  <c r="F82"/>
  <c r="E82"/>
  <c r="D82"/>
  <c r="C82"/>
  <c r="L81"/>
  <c r="K81"/>
  <c r="I81"/>
  <c r="G81"/>
  <c r="F81"/>
  <c r="E81"/>
  <c r="D81"/>
  <c r="C81"/>
  <c r="L80"/>
  <c r="K80"/>
  <c r="I80"/>
  <c r="G80"/>
  <c r="F80"/>
  <c r="E80"/>
  <c r="D80"/>
  <c r="C80"/>
  <c r="L79"/>
  <c r="K79"/>
  <c r="I79"/>
  <c r="G79"/>
  <c r="F79"/>
  <c r="E79"/>
  <c r="D79"/>
  <c r="C79"/>
  <c r="L78"/>
  <c r="K78"/>
  <c r="I78"/>
  <c r="G78"/>
  <c r="F78"/>
  <c r="E78"/>
  <c r="D78"/>
  <c r="C78"/>
  <c r="L77"/>
  <c r="K77"/>
  <c r="I77"/>
  <c r="G77"/>
  <c r="F77"/>
  <c r="E77"/>
  <c r="D77"/>
  <c r="C77"/>
  <c r="L76"/>
  <c r="K76"/>
  <c r="I76"/>
  <c r="G76"/>
  <c r="F76"/>
  <c r="E76"/>
  <c r="D76"/>
  <c r="C76"/>
  <c r="L75"/>
  <c r="K75"/>
  <c r="I75"/>
  <c r="G75"/>
  <c r="F75"/>
  <c r="E75"/>
  <c r="D75"/>
  <c r="C75"/>
  <c r="L74"/>
  <c r="K74"/>
  <c r="I74"/>
  <c r="G74"/>
  <c r="F74"/>
  <c r="E74"/>
  <c r="D74"/>
  <c r="C74"/>
  <c r="L73"/>
  <c r="K73"/>
  <c r="I73"/>
  <c r="G73"/>
  <c r="F73"/>
  <c r="E73"/>
  <c r="D73"/>
  <c r="C73"/>
  <c r="L72"/>
  <c r="K72"/>
  <c r="I72"/>
  <c r="G72"/>
  <c r="F72"/>
  <c r="E72"/>
  <c r="D72"/>
  <c r="C72"/>
  <c r="L71"/>
  <c r="K71"/>
  <c r="I71"/>
  <c r="G71"/>
  <c r="F71"/>
  <c r="E71"/>
  <c r="D71"/>
  <c r="C71"/>
  <c r="L70"/>
  <c r="K70"/>
  <c r="I70"/>
  <c r="G70"/>
  <c r="F70"/>
  <c r="E70"/>
  <c r="D70"/>
  <c r="C70"/>
  <c r="L69"/>
  <c r="K69"/>
  <c r="I69"/>
  <c r="G69"/>
  <c r="F69"/>
  <c r="E69"/>
  <c r="D69"/>
  <c r="C69"/>
  <c r="L68"/>
  <c r="K68"/>
  <c r="I68"/>
  <c r="G68"/>
  <c r="F68"/>
  <c r="E68"/>
  <c r="D68"/>
  <c r="C68"/>
  <c r="L67"/>
  <c r="K67"/>
  <c r="I67"/>
  <c r="G67"/>
  <c r="F67"/>
  <c r="E67"/>
  <c r="D67"/>
  <c r="C67"/>
  <c r="L66"/>
  <c r="K66"/>
  <c r="I66"/>
  <c r="G66"/>
  <c r="F66"/>
  <c r="E66"/>
  <c r="D66"/>
  <c r="C66"/>
  <c r="L65"/>
  <c r="K65"/>
  <c r="I65"/>
  <c r="G65"/>
  <c r="F65"/>
  <c r="E65"/>
  <c r="D65"/>
  <c r="C65"/>
  <c r="L64"/>
  <c r="K64"/>
  <c r="I64"/>
  <c r="G64"/>
  <c r="F64"/>
  <c r="E64"/>
  <c r="D64"/>
  <c r="C64"/>
  <c r="L63"/>
  <c r="K63"/>
  <c r="I63"/>
  <c r="G63"/>
  <c r="F63"/>
  <c r="E63"/>
  <c r="D63"/>
  <c r="C63"/>
  <c r="L62"/>
  <c r="K62"/>
  <c r="I62"/>
  <c r="G62"/>
  <c r="F62"/>
  <c r="E62"/>
  <c r="D62"/>
  <c r="C62"/>
  <c r="L61"/>
  <c r="K61"/>
  <c r="I61"/>
  <c r="G61"/>
  <c r="F61"/>
  <c r="E61"/>
  <c r="D61"/>
  <c r="C61"/>
  <c r="L60"/>
  <c r="K60"/>
  <c r="I60"/>
  <c r="G60"/>
  <c r="F60"/>
  <c r="E60"/>
  <c r="D60"/>
  <c r="C60"/>
  <c r="L59"/>
  <c r="K59"/>
  <c r="I59"/>
  <c r="G59"/>
  <c r="F59"/>
  <c r="E59"/>
  <c r="D59"/>
  <c r="C59"/>
  <c r="L58"/>
  <c r="K58"/>
  <c r="I58"/>
  <c r="G58"/>
  <c r="F58"/>
  <c r="E58"/>
  <c r="D58"/>
  <c r="C58"/>
  <c r="L57"/>
  <c r="K57"/>
  <c r="I57"/>
  <c r="G57"/>
  <c r="F57"/>
  <c r="E57"/>
  <c r="D57"/>
  <c r="C57"/>
  <c r="L56"/>
  <c r="K56"/>
  <c r="I56"/>
  <c r="G56"/>
  <c r="F56"/>
  <c r="E56"/>
  <c r="D56"/>
  <c r="C56"/>
  <c r="L55"/>
  <c r="K55"/>
  <c r="I55"/>
  <c r="G55"/>
  <c r="F55"/>
  <c r="E55"/>
  <c r="D55"/>
  <c r="C55"/>
  <c r="L54"/>
  <c r="K54"/>
  <c r="I54"/>
  <c r="G54"/>
  <c r="F54"/>
  <c r="E54"/>
  <c r="D54"/>
  <c r="C54"/>
  <c r="L53"/>
  <c r="K53"/>
  <c r="I53"/>
  <c r="G53"/>
  <c r="F53"/>
  <c r="E53"/>
  <c r="D53"/>
  <c r="C53"/>
  <c r="L52"/>
  <c r="K52"/>
  <c r="I52"/>
  <c r="G52"/>
  <c r="F52"/>
  <c r="E52"/>
  <c r="D52"/>
  <c r="C52"/>
  <c r="L51"/>
  <c r="K51"/>
  <c r="I51"/>
  <c r="G51"/>
  <c r="F51"/>
  <c r="E51"/>
  <c r="D51"/>
  <c r="C51"/>
  <c r="L50"/>
  <c r="K50"/>
  <c r="I50"/>
  <c r="G50"/>
  <c r="F50"/>
  <c r="E50"/>
  <c r="D50"/>
  <c r="C50"/>
  <c r="L49"/>
  <c r="K49"/>
  <c r="I49"/>
  <c r="G49"/>
  <c r="F49"/>
  <c r="E49"/>
  <c r="D49"/>
  <c r="C49"/>
  <c r="L48"/>
  <c r="K48"/>
  <c r="I48"/>
  <c r="G48"/>
  <c r="F48"/>
  <c r="E48"/>
  <c r="D48"/>
  <c r="C48"/>
  <c r="L47"/>
  <c r="K47"/>
  <c r="I47"/>
  <c r="G47"/>
  <c r="F47"/>
  <c r="E47"/>
  <c r="D47"/>
  <c r="C47"/>
  <c r="L46"/>
  <c r="K46"/>
  <c r="I46"/>
  <c r="G46"/>
  <c r="F46"/>
  <c r="E46"/>
  <c r="D46"/>
  <c r="C46"/>
  <c r="L45"/>
  <c r="K45"/>
  <c r="I45"/>
  <c r="G45"/>
  <c r="F45"/>
  <c r="E45"/>
  <c r="D45"/>
  <c r="C45"/>
  <c r="L44"/>
  <c r="K44"/>
  <c r="I44"/>
  <c r="G44"/>
  <c r="F44"/>
  <c r="E44"/>
  <c r="D44"/>
  <c r="C44"/>
  <c r="L43"/>
  <c r="K43"/>
  <c r="I43"/>
  <c r="G43"/>
  <c r="F43"/>
  <c r="E43"/>
  <c r="D43"/>
  <c r="C43"/>
  <c r="L42"/>
  <c r="K42"/>
  <c r="I42"/>
  <c r="G42"/>
  <c r="F42"/>
  <c r="E42"/>
  <c r="D42"/>
  <c r="C42"/>
  <c r="L41"/>
  <c r="K41"/>
  <c r="I41"/>
  <c r="G41"/>
  <c r="F41"/>
  <c r="E41"/>
  <c r="D41"/>
  <c r="C41"/>
  <c r="L40"/>
  <c r="K40"/>
  <c r="I40"/>
  <c r="G40"/>
  <c r="F40"/>
  <c r="E40"/>
  <c r="D40"/>
  <c r="C40"/>
  <c r="L39"/>
  <c r="K39"/>
  <c r="I39"/>
  <c r="G39"/>
  <c r="F39"/>
  <c r="E39"/>
  <c r="D39"/>
  <c r="C39"/>
  <c r="L38"/>
  <c r="K38"/>
  <c r="I38"/>
  <c r="G38"/>
  <c r="F38"/>
  <c r="E38"/>
  <c r="D38"/>
  <c r="C38"/>
  <c r="L37"/>
  <c r="K37"/>
  <c r="I37"/>
  <c r="G37"/>
  <c r="F37"/>
  <c r="E37"/>
  <c r="D37"/>
  <c r="C37"/>
  <c r="L36"/>
  <c r="K36"/>
  <c r="I36"/>
  <c r="G36"/>
  <c r="F36"/>
  <c r="E36"/>
  <c r="D36"/>
  <c r="C36"/>
  <c r="L35"/>
  <c r="K35"/>
  <c r="I35"/>
  <c r="G35"/>
  <c r="F35"/>
  <c r="E35"/>
  <c r="D35"/>
  <c r="C35"/>
  <c r="L34"/>
  <c r="K34"/>
  <c r="I34"/>
  <c r="G34"/>
  <c r="F34"/>
  <c r="E34"/>
  <c r="D34"/>
  <c r="C34"/>
  <c r="L33"/>
  <c r="K33"/>
  <c r="I33"/>
  <c r="G33"/>
  <c r="F33"/>
  <c r="E33"/>
  <c r="D33"/>
  <c r="C33"/>
  <c r="L32"/>
  <c r="K32"/>
  <c r="I32"/>
  <c r="G32"/>
  <c r="F32"/>
  <c r="E32"/>
  <c r="D32"/>
  <c r="C32"/>
  <c r="L31"/>
  <c r="K31"/>
  <c r="I31"/>
  <c r="G31"/>
  <c r="F31"/>
  <c r="E31"/>
  <c r="D31"/>
  <c r="C31"/>
  <c r="L30"/>
  <c r="K30"/>
  <c r="I30"/>
  <c r="G30"/>
  <c r="F30"/>
  <c r="E30"/>
  <c r="D30"/>
  <c r="C30"/>
  <c r="L29"/>
  <c r="K29"/>
  <c r="I29"/>
  <c r="G29"/>
  <c r="F29"/>
  <c r="E29"/>
  <c r="D29"/>
  <c r="C29"/>
  <c r="L28"/>
  <c r="K28"/>
  <c r="I28"/>
  <c r="G28"/>
  <c r="F28"/>
  <c r="E28"/>
  <c r="D28"/>
  <c r="C28"/>
  <c r="L27"/>
  <c r="K27"/>
  <c r="I27"/>
  <c r="G27"/>
  <c r="F27"/>
  <c r="E27"/>
  <c r="D27"/>
  <c r="C27"/>
  <c r="L26"/>
  <c r="K26"/>
  <c r="I26"/>
  <c r="G26"/>
  <c r="F26"/>
  <c r="E26"/>
  <c r="D26"/>
  <c r="C26"/>
  <c r="L25"/>
  <c r="K25"/>
  <c r="I25"/>
  <c r="G25"/>
  <c r="F25"/>
  <c r="E25"/>
  <c r="D25"/>
  <c r="C25"/>
  <c r="L24"/>
  <c r="K24"/>
  <c r="I24"/>
  <c r="G24"/>
  <c r="F24"/>
  <c r="E24"/>
  <c r="D24"/>
  <c r="C24"/>
  <c r="L23"/>
  <c r="K23"/>
  <c r="I23"/>
  <c r="G23"/>
  <c r="F23"/>
  <c r="E23"/>
  <c r="D23"/>
  <c r="C23"/>
  <c r="L22"/>
  <c r="K22"/>
  <c r="I22"/>
  <c r="G22"/>
  <c r="F22"/>
  <c r="E22"/>
  <c r="D22"/>
  <c r="C22"/>
  <c r="L21"/>
  <c r="K21"/>
  <c r="I21"/>
  <c r="G21"/>
  <c r="F21"/>
  <c r="E21"/>
  <c r="D21"/>
  <c r="C21"/>
  <c r="L20"/>
  <c r="K20"/>
  <c r="I20"/>
  <c r="G20"/>
  <c r="F20"/>
  <c r="E20"/>
  <c r="D20"/>
  <c r="C20"/>
  <c r="L19"/>
  <c r="K19"/>
  <c r="I19"/>
  <c r="G19"/>
  <c r="F19"/>
  <c r="E19"/>
  <c r="D19"/>
  <c r="C19"/>
  <c r="L18"/>
  <c r="K18"/>
  <c r="I18"/>
  <c r="G18"/>
  <c r="F18"/>
  <c r="E18"/>
  <c r="D18"/>
  <c r="C18"/>
  <c r="L17"/>
  <c r="K17"/>
  <c r="I17"/>
  <c r="G17"/>
  <c r="F17"/>
  <c r="E17"/>
  <c r="D17"/>
  <c r="C17"/>
  <c r="L16"/>
  <c r="K16"/>
  <c r="I16"/>
  <c r="G16"/>
  <c r="F16"/>
  <c r="E16"/>
  <c r="D16"/>
  <c r="C16"/>
  <c r="L15"/>
  <c r="K15"/>
  <c r="I15"/>
  <c r="G15"/>
  <c r="F15"/>
  <c r="E15"/>
  <c r="D15"/>
  <c r="C15"/>
  <c r="L14"/>
  <c r="K14"/>
  <c r="I14"/>
  <c r="G14"/>
  <c r="F14"/>
  <c r="E14"/>
  <c r="D14"/>
  <c r="C14"/>
  <c r="L13"/>
  <c r="K13"/>
  <c r="I13"/>
  <c r="G13"/>
  <c r="F13"/>
  <c r="E13"/>
  <c r="D13"/>
  <c r="C13"/>
  <c r="L12"/>
  <c r="K12"/>
  <c r="I12"/>
  <c r="G12"/>
  <c r="F12"/>
  <c r="E12"/>
  <c r="D12"/>
  <c r="C12"/>
  <c r="L11"/>
  <c r="K11"/>
  <c r="I11"/>
  <c r="G11"/>
  <c r="F11"/>
  <c r="E11"/>
  <c r="D11"/>
  <c r="C11"/>
  <c r="L10"/>
  <c r="K10"/>
  <c r="I10"/>
  <c r="G10"/>
  <c r="F10"/>
  <c r="E10"/>
  <c r="D10"/>
  <c r="C10"/>
  <c r="L9"/>
  <c r="K9"/>
  <c r="I9"/>
  <c r="G9"/>
  <c r="F9"/>
  <c r="E9"/>
  <c r="D9"/>
  <c r="C9"/>
  <c r="L8"/>
  <c r="K8"/>
  <c r="I8"/>
  <c r="G8"/>
  <c r="F8"/>
  <c r="E8"/>
  <c r="D8"/>
  <c r="C8"/>
  <c r="L7"/>
  <c r="K7"/>
  <c r="I7"/>
  <c r="G7"/>
  <c r="F7"/>
  <c r="E7"/>
  <c r="D7"/>
  <c r="C7"/>
  <c r="L6"/>
  <c r="K6"/>
  <c r="I6"/>
  <c r="G6"/>
  <c r="F6"/>
  <c r="E6"/>
  <c r="D6"/>
  <c r="C6"/>
  <c r="L3"/>
  <c r="J3"/>
  <c r="F3"/>
  <c r="D3"/>
  <c r="I18" i="17" l="1"/>
  <c r="I19" s="1"/>
  <c r="I20"/>
  <c r="I6"/>
  <c r="I13"/>
  <c r="I12" s="1"/>
  <c r="I16"/>
  <c r="I17" s="1"/>
  <c r="J6" i="16" l="1"/>
  <c r="J268"/>
  <c r="J368"/>
  <c r="J250"/>
  <c r="J374"/>
  <c r="J13"/>
  <c r="J45"/>
  <c r="J77"/>
  <c r="J109"/>
  <c r="J141"/>
  <c r="J173"/>
  <c r="J205"/>
  <c r="J237"/>
  <c r="J269"/>
  <c r="J301"/>
  <c r="J333"/>
  <c r="J365"/>
  <c r="J397"/>
  <c r="J31"/>
  <c r="J63"/>
  <c r="J95"/>
  <c r="J127"/>
  <c r="J159"/>
  <c r="J191"/>
  <c r="J223"/>
  <c r="J255"/>
  <c r="J287"/>
  <c r="J319"/>
  <c r="J351"/>
  <c r="J383"/>
  <c r="J16"/>
  <c r="J48"/>
  <c r="J80"/>
  <c r="J112"/>
  <c r="J144"/>
  <c r="J176"/>
  <c r="J208"/>
  <c r="J256"/>
  <c r="J392"/>
  <c r="J98"/>
  <c r="J206"/>
  <c r="J314"/>
  <c r="J22"/>
  <c r="J150"/>
  <c r="J266"/>
  <c r="J18"/>
  <c r="J182"/>
  <c r="J310"/>
  <c r="J272"/>
  <c r="J304"/>
  <c r="J336"/>
  <c r="J396"/>
  <c r="J134"/>
  <c r="J286"/>
  <c r="J216"/>
  <c r="J25"/>
  <c r="J57"/>
  <c r="J89"/>
  <c r="J121"/>
  <c r="J153"/>
  <c r="J185"/>
  <c r="J217"/>
  <c r="J249"/>
  <c r="J281"/>
  <c r="J313"/>
  <c r="J345"/>
  <c r="J377"/>
  <c r="J11"/>
  <c r="J43"/>
  <c r="J75"/>
  <c r="J107"/>
  <c r="J139"/>
  <c r="J171"/>
  <c r="J203"/>
  <c r="J235"/>
  <c r="J267"/>
  <c r="J299"/>
  <c r="J331"/>
  <c r="J363"/>
  <c r="J395"/>
  <c r="J36"/>
  <c r="J68"/>
  <c r="J100"/>
  <c r="J132"/>
  <c r="J164"/>
  <c r="J196"/>
  <c r="J240"/>
  <c r="J388"/>
  <c r="J86"/>
  <c r="J198"/>
  <c r="J298"/>
  <c r="J9"/>
  <c r="J142"/>
  <c r="J246"/>
  <c r="J386"/>
  <c r="J154"/>
  <c r="J302"/>
  <c r="J300"/>
  <c r="J332"/>
  <c r="J94"/>
  <c r="J118"/>
  <c r="J262"/>
  <c r="J394"/>
  <c r="J292"/>
  <c r="J324"/>
  <c r="J356"/>
  <c r="J54"/>
  <c r="J222"/>
  <c r="J338"/>
  <c r="J248"/>
  <c r="J37"/>
  <c r="J69"/>
  <c r="J101"/>
  <c r="J133"/>
  <c r="J165"/>
  <c r="J197"/>
  <c r="J229"/>
  <c r="J261"/>
  <c r="J293"/>
  <c r="J325"/>
  <c r="J357"/>
  <c r="J389"/>
  <c r="J23"/>
  <c r="J55"/>
  <c r="J87"/>
  <c r="J119"/>
  <c r="J151"/>
  <c r="J183"/>
  <c r="J215"/>
  <c r="J247"/>
  <c r="J279"/>
  <c r="J311"/>
  <c r="J343"/>
  <c r="J375"/>
  <c r="J10"/>
  <c r="J40"/>
  <c r="J72"/>
  <c r="J104"/>
  <c r="J136"/>
  <c r="J168"/>
  <c r="J200"/>
  <c r="J244"/>
  <c r="J384"/>
  <c r="J78"/>
  <c r="J186"/>
  <c r="J290"/>
  <c r="J390"/>
  <c r="J114"/>
  <c r="J214"/>
  <c r="J378"/>
  <c r="J138"/>
  <c r="J270"/>
  <c r="J402"/>
  <c r="J296"/>
  <c r="J328"/>
  <c r="J360"/>
  <c r="J102"/>
  <c r="J258"/>
  <c r="J398"/>
  <c r="J17"/>
  <c r="J49"/>
  <c r="J81"/>
  <c r="J113"/>
  <c r="J145"/>
  <c r="J177"/>
  <c r="J209"/>
  <c r="J241"/>
  <c r="J273"/>
  <c r="J305"/>
  <c r="J337"/>
  <c r="J369"/>
  <c r="J401"/>
  <c r="J35"/>
  <c r="J67"/>
  <c r="J99"/>
  <c r="J131"/>
  <c r="J163"/>
  <c r="J195"/>
  <c r="J227"/>
  <c r="J259"/>
  <c r="J291"/>
  <c r="J323"/>
  <c r="J355"/>
  <c r="J387"/>
  <c r="J28"/>
  <c r="J60"/>
  <c r="J92"/>
  <c r="J124"/>
  <c r="J156"/>
  <c r="J188"/>
  <c r="J224"/>
  <c r="J380"/>
  <c r="J70"/>
  <c r="J174"/>
  <c r="J282"/>
  <c r="J370"/>
  <c r="J106"/>
  <c r="J202"/>
  <c r="J358"/>
  <c r="J218"/>
  <c r="J316"/>
  <c r="J14"/>
  <c r="J294"/>
  <c r="J228"/>
  <c r="J29"/>
  <c r="J61"/>
  <c r="J93"/>
  <c r="J125"/>
  <c r="J157"/>
  <c r="J189"/>
  <c r="J221"/>
  <c r="J253"/>
  <c r="J285"/>
  <c r="J317"/>
  <c r="J349"/>
  <c r="J381"/>
  <c r="J15"/>
  <c r="J47"/>
  <c r="J79"/>
  <c r="J111"/>
  <c r="J143"/>
  <c r="J175"/>
  <c r="J207"/>
  <c r="J239"/>
  <c r="J271"/>
  <c r="J303"/>
  <c r="J335"/>
  <c r="J367"/>
  <c r="J399"/>
  <c r="J32"/>
  <c r="J64"/>
  <c r="J96"/>
  <c r="J128"/>
  <c r="J160"/>
  <c r="J192"/>
  <c r="J232"/>
  <c r="J372"/>
  <c r="J46"/>
  <c r="J146"/>
  <c r="J254"/>
  <c r="J362"/>
  <c r="J74"/>
  <c r="J194"/>
  <c r="J350"/>
  <c r="J90"/>
  <c r="J238"/>
  <c r="J382"/>
  <c r="J288"/>
  <c r="J320"/>
  <c r="J352"/>
  <c r="J62"/>
  <c r="J230"/>
  <c r="J366"/>
  <c r="J260"/>
  <c r="J41"/>
  <c r="J73"/>
  <c r="J105"/>
  <c r="J137"/>
  <c r="J169"/>
  <c r="J201"/>
  <c r="J233"/>
  <c r="J265"/>
  <c r="J297"/>
  <c r="J329"/>
  <c r="J361"/>
  <c r="J393"/>
  <c r="J27"/>
  <c r="J59"/>
  <c r="J91"/>
  <c r="J123"/>
  <c r="J155"/>
  <c r="J187"/>
  <c r="J219"/>
  <c r="J251"/>
  <c r="J283"/>
  <c r="J315"/>
  <c r="J347"/>
  <c r="J379"/>
  <c r="J20"/>
  <c r="J52"/>
  <c r="J84"/>
  <c r="J116"/>
  <c r="J148"/>
  <c r="J180"/>
  <c r="J212"/>
  <c r="J364"/>
  <c r="J38"/>
  <c r="J130"/>
  <c r="J242"/>
  <c r="J346"/>
  <c r="J66"/>
  <c r="J178"/>
  <c r="J326"/>
  <c r="J82"/>
  <c r="J354"/>
  <c r="J284"/>
  <c r="J348"/>
  <c r="J158"/>
  <c r="J30"/>
  <c r="J190"/>
  <c r="J334"/>
  <c r="J276"/>
  <c r="J308"/>
  <c r="J340"/>
  <c r="J7"/>
  <c r="J126"/>
  <c r="J278"/>
  <c r="J12"/>
  <c r="J21"/>
  <c r="J53"/>
  <c r="J85"/>
  <c r="J117"/>
  <c r="J149"/>
  <c r="J181"/>
  <c r="J213"/>
  <c r="J245"/>
  <c r="J277"/>
  <c r="J309"/>
  <c r="J341"/>
  <c r="J373"/>
  <c r="J8"/>
  <c r="J39"/>
  <c r="J71"/>
  <c r="J103"/>
  <c r="J135"/>
  <c r="J167"/>
  <c r="J199"/>
  <c r="J231"/>
  <c r="J263"/>
  <c r="J295"/>
  <c r="J327"/>
  <c r="J359"/>
  <c r="J391"/>
  <c r="J24"/>
  <c r="J56"/>
  <c r="J88"/>
  <c r="J120"/>
  <c r="J152"/>
  <c r="J184"/>
  <c r="J220"/>
  <c r="J264"/>
  <c r="J26"/>
  <c r="J122"/>
  <c r="J234"/>
  <c r="J330"/>
  <c r="J58"/>
  <c r="J170"/>
  <c r="J306"/>
  <c r="J50"/>
  <c r="J210"/>
  <c r="J342"/>
  <c r="J280"/>
  <c r="J312"/>
  <c r="J344"/>
  <c r="J34"/>
  <c r="J166"/>
  <c r="J318"/>
  <c r="J236"/>
  <c r="J33"/>
  <c r="J65"/>
  <c r="J97"/>
  <c r="J129"/>
  <c r="J161"/>
  <c r="J193"/>
  <c r="J225"/>
  <c r="J257"/>
  <c r="J289"/>
  <c r="J321"/>
  <c r="J353"/>
  <c r="J385"/>
  <c r="J19"/>
  <c r="J51"/>
  <c r="J83"/>
  <c r="J115"/>
  <c r="J147"/>
  <c r="J179"/>
  <c r="J211"/>
  <c r="J243"/>
  <c r="J275"/>
  <c r="J307"/>
  <c r="J339"/>
  <c r="J371"/>
  <c r="J403"/>
  <c r="J44"/>
  <c r="J76"/>
  <c r="J108"/>
  <c r="J140"/>
  <c r="J172"/>
  <c r="J204"/>
  <c r="J252"/>
  <c r="J400"/>
  <c r="J110"/>
  <c r="J226"/>
  <c r="J322"/>
  <c r="J42"/>
  <c r="J162"/>
  <c r="J274"/>
  <c r="J376"/>
  <c r="H3" l="1"/>
  <c r="H9" l="1"/>
  <c r="M9" s="1"/>
  <c r="O9" s="1"/>
  <c r="Q9" s="1"/>
  <c r="H13"/>
  <c r="M13" s="1"/>
  <c r="O13" s="1"/>
  <c r="Q13" s="1"/>
  <c r="H17"/>
  <c r="M17" s="1"/>
  <c r="H21"/>
  <c r="M21" s="1"/>
  <c r="H25"/>
  <c r="M25" s="1"/>
  <c r="H29"/>
  <c r="M29" s="1"/>
  <c r="O29" s="1"/>
  <c r="Q29" s="1"/>
  <c r="H33"/>
  <c r="M33" s="1"/>
  <c r="H37"/>
  <c r="M37" s="1"/>
  <c r="H41"/>
  <c r="M41" s="1"/>
  <c r="H45"/>
  <c r="M45" s="1"/>
  <c r="H49"/>
  <c r="M49" s="1"/>
  <c r="O49" s="1"/>
  <c r="Q49" s="1"/>
  <c r="H53"/>
  <c r="M53" s="1"/>
  <c r="O53" s="1"/>
  <c r="Q53" s="1"/>
  <c r="H57"/>
  <c r="M57" s="1"/>
  <c r="H61"/>
  <c r="M61" s="1"/>
  <c r="H65"/>
  <c r="M65" s="1"/>
  <c r="H69"/>
  <c r="M69" s="1"/>
  <c r="H73"/>
  <c r="M73" s="1"/>
  <c r="O73" s="1"/>
  <c r="Q73" s="1"/>
  <c r="H77"/>
  <c r="M77" s="1"/>
  <c r="H81"/>
  <c r="M81" s="1"/>
  <c r="H85"/>
  <c r="M85" s="1"/>
  <c r="H89"/>
  <c r="M89" s="1"/>
  <c r="H93"/>
  <c r="M93" s="1"/>
  <c r="O93" s="1"/>
  <c r="Q93" s="1"/>
  <c r="H97"/>
  <c r="M97" s="1"/>
  <c r="H101"/>
  <c r="M101" s="1"/>
  <c r="H105"/>
  <c r="M105" s="1"/>
  <c r="H109"/>
  <c r="M109" s="1"/>
  <c r="H113"/>
  <c r="M113" s="1"/>
  <c r="O113" s="1"/>
  <c r="Q113" s="1"/>
  <c r="H117"/>
  <c r="M117" s="1"/>
  <c r="H121"/>
  <c r="M121" s="1"/>
  <c r="H125"/>
  <c r="M125" s="1"/>
  <c r="H129"/>
  <c r="M129" s="1"/>
  <c r="H133"/>
  <c r="M133" s="1"/>
  <c r="O133" s="1"/>
  <c r="Q133" s="1"/>
  <c r="H137"/>
  <c r="M137" s="1"/>
  <c r="O137" s="1"/>
  <c r="Q137" s="1"/>
  <c r="H141"/>
  <c r="M141" s="1"/>
  <c r="H145"/>
  <c r="M145" s="1"/>
  <c r="H149"/>
  <c r="M149" s="1"/>
  <c r="H153"/>
  <c r="M153" s="1"/>
  <c r="H157"/>
  <c r="M157" s="1"/>
  <c r="O157" s="1"/>
  <c r="Q157" s="1"/>
  <c r="H161"/>
  <c r="M161" s="1"/>
  <c r="H165"/>
  <c r="M165" s="1"/>
  <c r="H169"/>
  <c r="M169" s="1"/>
  <c r="H173"/>
  <c r="M173" s="1"/>
  <c r="H177"/>
  <c r="M177" s="1"/>
  <c r="O177" s="1"/>
  <c r="Q177" s="1"/>
  <c r="H181"/>
  <c r="M181" s="1"/>
  <c r="H185"/>
  <c r="M185" s="1"/>
  <c r="H189"/>
  <c r="M189" s="1"/>
  <c r="H193"/>
  <c r="M193" s="1"/>
  <c r="H197"/>
  <c r="M197" s="1"/>
  <c r="O197" s="1"/>
  <c r="Q197" s="1"/>
  <c r="H201"/>
  <c r="M201" s="1"/>
  <c r="H205"/>
  <c r="M205" s="1"/>
  <c r="H209"/>
  <c r="M209" s="1"/>
  <c r="H213"/>
  <c r="M213" s="1"/>
  <c r="H217"/>
  <c r="M217" s="1"/>
  <c r="O217" s="1"/>
  <c r="Q217" s="1"/>
  <c r="H221"/>
  <c r="M221" s="1"/>
  <c r="O221" s="1"/>
  <c r="Q221" s="1"/>
  <c r="H225"/>
  <c r="M225" s="1"/>
  <c r="H229"/>
  <c r="M229" s="1"/>
  <c r="H233"/>
  <c r="M233" s="1"/>
  <c r="O233" s="1"/>
  <c r="Q233" s="1"/>
  <c r="H237"/>
  <c r="M237" s="1"/>
  <c r="H241"/>
  <c r="M241" s="1"/>
  <c r="H245"/>
  <c r="M245" s="1"/>
  <c r="H249"/>
  <c r="M249" s="1"/>
  <c r="H253"/>
  <c r="M253" s="1"/>
  <c r="H257"/>
  <c r="M257" s="1"/>
  <c r="H261"/>
  <c r="M261" s="1"/>
  <c r="O261" s="1"/>
  <c r="Q261" s="1"/>
  <c r="H265"/>
  <c r="M265" s="1"/>
  <c r="H269"/>
  <c r="M269" s="1"/>
  <c r="H273"/>
  <c r="M273" s="1"/>
  <c r="H277"/>
  <c r="M277" s="1"/>
  <c r="H281"/>
  <c r="M281" s="1"/>
  <c r="O281" s="1"/>
  <c r="Q281" s="1"/>
  <c r="H285"/>
  <c r="M285" s="1"/>
  <c r="H289"/>
  <c r="M289" s="1"/>
  <c r="H293"/>
  <c r="M293" s="1"/>
  <c r="H297"/>
  <c r="M297" s="1"/>
  <c r="O297" s="1"/>
  <c r="Q297" s="1"/>
  <c r="H301"/>
  <c r="M301" s="1"/>
  <c r="H305"/>
  <c r="M305" s="1"/>
  <c r="H309"/>
  <c r="M309" s="1"/>
  <c r="H313"/>
  <c r="M313" s="1"/>
  <c r="H317"/>
  <c r="M317" s="1"/>
  <c r="O317" s="1"/>
  <c r="Q317" s="1"/>
  <c r="H321"/>
  <c r="M321" s="1"/>
  <c r="H325"/>
  <c r="M325" s="1"/>
  <c r="H329"/>
  <c r="M329" s="1"/>
  <c r="H333"/>
  <c r="M333" s="1"/>
  <c r="O333" s="1"/>
  <c r="Q333" s="1"/>
  <c r="H337"/>
  <c r="M337" s="1"/>
  <c r="H341"/>
  <c r="M341" s="1"/>
  <c r="H345"/>
  <c r="M345" s="1"/>
  <c r="H349"/>
  <c r="M349" s="1"/>
  <c r="H353"/>
  <c r="M353" s="1"/>
  <c r="O353" s="1"/>
  <c r="Q353" s="1"/>
  <c r="H357"/>
  <c r="M357" s="1"/>
  <c r="H361"/>
  <c r="M361" s="1"/>
  <c r="H365"/>
  <c r="M365" s="1"/>
  <c r="H369"/>
  <c r="M369" s="1"/>
  <c r="O369" s="1"/>
  <c r="Q369" s="1"/>
  <c r="H373"/>
  <c r="M373" s="1"/>
  <c r="H377"/>
  <c r="M377" s="1"/>
  <c r="H381"/>
  <c r="M381" s="1"/>
  <c r="H385"/>
  <c r="M385" s="1"/>
  <c r="H389"/>
  <c r="M389" s="1"/>
  <c r="O389" s="1"/>
  <c r="Q389" s="1"/>
  <c r="H393"/>
  <c r="M393" s="1"/>
  <c r="H397"/>
  <c r="M397" s="1"/>
  <c r="H401"/>
  <c r="M401" s="1"/>
  <c r="H8"/>
  <c r="M8" s="1"/>
  <c r="O8" s="1"/>
  <c r="Q8" s="1"/>
  <c r="H12"/>
  <c r="M12" s="1"/>
  <c r="O12" s="1"/>
  <c r="Q12" s="1"/>
  <c r="H16"/>
  <c r="M16" s="1"/>
  <c r="H20"/>
  <c r="M20" s="1"/>
  <c r="H24"/>
  <c r="M24" s="1"/>
  <c r="H28"/>
  <c r="M28" s="1"/>
  <c r="O28" s="1"/>
  <c r="Q28" s="1"/>
  <c r="H32"/>
  <c r="M32" s="1"/>
  <c r="O32" s="1"/>
  <c r="Q32" s="1"/>
  <c r="H36"/>
  <c r="M36" s="1"/>
  <c r="H40"/>
  <c r="M40" s="1"/>
  <c r="H44"/>
  <c r="M44" s="1"/>
  <c r="H48"/>
  <c r="M48" s="1"/>
  <c r="H52"/>
  <c r="M52" s="1"/>
  <c r="O52" s="1"/>
  <c r="Q52" s="1"/>
  <c r="H56"/>
  <c r="M56" s="1"/>
  <c r="H60"/>
  <c r="M60" s="1"/>
  <c r="H64"/>
  <c r="M64" s="1"/>
  <c r="H68"/>
  <c r="M68" s="1"/>
  <c r="H72"/>
  <c r="M72" s="1"/>
  <c r="O72" s="1"/>
  <c r="Q72" s="1"/>
  <c r="H76"/>
  <c r="M76" s="1"/>
  <c r="H80"/>
  <c r="M80" s="1"/>
  <c r="H84"/>
  <c r="M84" s="1"/>
  <c r="H88"/>
  <c r="M88" s="1"/>
  <c r="H92"/>
  <c r="M92" s="1"/>
  <c r="O92" s="1"/>
  <c r="Q92" s="1"/>
  <c r="H96"/>
  <c r="M96" s="1"/>
  <c r="H100"/>
  <c r="M100" s="1"/>
  <c r="H104"/>
  <c r="M104" s="1"/>
  <c r="H108"/>
  <c r="M108" s="1"/>
  <c r="H112"/>
  <c r="M112" s="1"/>
  <c r="O112" s="1"/>
  <c r="Q112" s="1"/>
  <c r="H116"/>
  <c r="M116" s="1"/>
  <c r="O116" s="1"/>
  <c r="Q116" s="1"/>
  <c r="H120"/>
  <c r="M120" s="1"/>
  <c r="H124"/>
  <c r="M124" s="1"/>
  <c r="H128"/>
  <c r="M128" s="1"/>
  <c r="H132"/>
  <c r="M132" s="1"/>
  <c r="H136"/>
  <c r="M136" s="1"/>
  <c r="O136" s="1"/>
  <c r="Q136" s="1"/>
  <c r="H140"/>
  <c r="M140" s="1"/>
  <c r="H144"/>
  <c r="M144" s="1"/>
  <c r="H148"/>
  <c r="M148" s="1"/>
  <c r="H152"/>
  <c r="M152" s="1"/>
  <c r="H156"/>
  <c r="M156" s="1"/>
  <c r="O156" s="1"/>
  <c r="Q156" s="1"/>
  <c r="H160"/>
  <c r="M160" s="1"/>
  <c r="H164"/>
  <c r="M164" s="1"/>
  <c r="H168"/>
  <c r="M168" s="1"/>
  <c r="H172"/>
  <c r="M172" s="1"/>
  <c r="H176"/>
  <c r="M176" s="1"/>
  <c r="O176" s="1"/>
  <c r="Q176" s="1"/>
  <c r="H180"/>
  <c r="M180" s="1"/>
  <c r="H184"/>
  <c r="M184" s="1"/>
  <c r="H188"/>
  <c r="M188" s="1"/>
  <c r="H192"/>
  <c r="M192" s="1"/>
  <c r="H196"/>
  <c r="M196" s="1"/>
  <c r="O196" s="1"/>
  <c r="Q196" s="1"/>
  <c r="H200"/>
  <c r="M200" s="1"/>
  <c r="O200" s="1"/>
  <c r="Q200" s="1"/>
  <c r="H204"/>
  <c r="M204" s="1"/>
  <c r="H208"/>
  <c r="M208" s="1"/>
  <c r="H212"/>
  <c r="M212" s="1"/>
  <c r="H216"/>
  <c r="M216" s="1"/>
  <c r="H220"/>
  <c r="M220" s="1"/>
  <c r="O220" s="1"/>
  <c r="Q220" s="1"/>
  <c r="H224"/>
  <c r="M224" s="1"/>
  <c r="H228"/>
  <c r="M228" s="1"/>
  <c r="H232"/>
  <c r="M232" s="1"/>
  <c r="O232" s="1"/>
  <c r="Q232" s="1"/>
  <c r="H236"/>
  <c r="M236" s="1"/>
  <c r="H240"/>
  <c r="M240" s="1"/>
  <c r="H244"/>
  <c r="M244" s="1"/>
  <c r="H248"/>
  <c r="M248" s="1"/>
  <c r="O248" s="1"/>
  <c r="Q248" s="1"/>
  <c r="H252"/>
  <c r="M252" s="1"/>
  <c r="H256"/>
  <c r="M256" s="1"/>
  <c r="H260"/>
  <c r="M260" s="1"/>
  <c r="O260" s="1"/>
  <c r="Q260" s="1"/>
  <c r="H264"/>
  <c r="M264" s="1"/>
  <c r="O264" s="1"/>
  <c r="Q264" s="1"/>
  <c r="H268"/>
  <c r="M268" s="1"/>
  <c r="H272"/>
  <c r="M272" s="1"/>
  <c r="H276"/>
  <c r="M276" s="1"/>
  <c r="H280"/>
  <c r="M280" s="1"/>
  <c r="O280" s="1"/>
  <c r="Q280" s="1"/>
  <c r="H284"/>
  <c r="M284" s="1"/>
  <c r="H288"/>
  <c r="M288" s="1"/>
  <c r="H292"/>
  <c r="M292" s="1"/>
  <c r="H296"/>
  <c r="M296" s="1"/>
  <c r="O296" s="1"/>
  <c r="Q296" s="1"/>
  <c r="H300"/>
  <c r="M300" s="1"/>
  <c r="O300" s="1"/>
  <c r="Q300" s="1"/>
  <c r="H304"/>
  <c r="M304" s="1"/>
  <c r="H308"/>
  <c r="M308" s="1"/>
  <c r="H312"/>
  <c r="M312" s="1"/>
  <c r="H316"/>
  <c r="M316" s="1"/>
  <c r="O316" s="1"/>
  <c r="Q316" s="1"/>
  <c r="H320"/>
  <c r="M320" s="1"/>
  <c r="H324"/>
  <c r="M324" s="1"/>
  <c r="H328"/>
  <c r="M328" s="1"/>
  <c r="H332"/>
  <c r="M332" s="1"/>
  <c r="O332" s="1"/>
  <c r="Q332" s="1"/>
  <c r="H336"/>
  <c r="M336" s="1"/>
  <c r="O336" s="1"/>
  <c r="Q336" s="1"/>
  <c r="H340"/>
  <c r="M340" s="1"/>
  <c r="H344"/>
  <c r="M344" s="1"/>
  <c r="H348"/>
  <c r="M348" s="1"/>
  <c r="H352"/>
  <c r="M352" s="1"/>
  <c r="O352" s="1"/>
  <c r="Q352" s="1"/>
  <c r="H356"/>
  <c r="M356" s="1"/>
  <c r="H360"/>
  <c r="M360" s="1"/>
  <c r="H364"/>
  <c r="M364" s="1"/>
  <c r="H368"/>
  <c r="M368" s="1"/>
  <c r="O368" s="1"/>
  <c r="Q368" s="1"/>
  <c r="H372"/>
  <c r="M372" s="1"/>
  <c r="O372" s="1"/>
  <c r="Q372" s="1"/>
  <c r="H376"/>
  <c r="M376" s="1"/>
  <c r="H380"/>
  <c r="M380" s="1"/>
  <c r="H384"/>
  <c r="M384" s="1"/>
  <c r="H388"/>
  <c r="M388" s="1"/>
  <c r="O388" s="1"/>
  <c r="Q388" s="1"/>
  <c r="H392"/>
  <c r="M392" s="1"/>
  <c r="H396"/>
  <c r="M396" s="1"/>
  <c r="H400"/>
  <c r="M400" s="1"/>
  <c r="H7"/>
  <c r="M7" s="1"/>
  <c r="O7" s="1"/>
  <c r="Q7" s="1"/>
  <c r="H11"/>
  <c r="M11" s="1"/>
  <c r="O11" s="1"/>
  <c r="Q11" s="1"/>
  <c r="H15"/>
  <c r="M15" s="1"/>
  <c r="O15" s="1"/>
  <c r="Q15" s="1"/>
  <c r="H19"/>
  <c r="M19" s="1"/>
  <c r="H23"/>
  <c r="M23" s="1"/>
  <c r="H27"/>
  <c r="M27" s="1"/>
  <c r="H31"/>
  <c r="M31" s="1"/>
  <c r="O31" s="1"/>
  <c r="Q31" s="1"/>
  <c r="H35"/>
  <c r="M35" s="1"/>
  <c r="H39"/>
  <c r="M39" s="1"/>
  <c r="H43"/>
  <c r="M43" s="1"/>
  <c r="H47"/>
  <c r="M47" s="1"/>
  <c r="H51"/>
  <c r="M51" s="1"/>
  <c r="O51" s="1"/>
  <c r="Q51" s="1"/>
  <c r="H55"/>
  <c r="M55" s="1"/>
  <c r="H59"/>
  <c r="M59" s="1"/>
  <c r="H63"/>
  <c r="M63" s="1"/>
  <c r="H67"/>
  <c r="M67" s="1"/>
  <c r="H71"/>
  <c r="M71" s="1"/>
  <c r="O71" s="1"/>
  <c r="Q71" s="1"/>
  <c r="H75"/>
  <c r="M75" s="1"/>
  <c r="H79"/>
  <c r="M79" s="1"/>
  <c r="H83"/>
  <c r="M83" s="1"/>
  <c r="H87"/>
  <c r="M87" s="1"/>
  <c r="H91"/>
  <c r="M91" s="1"/>
  <c r="O91" s="1"/>
  <c r="Q91" s="1"/>
  <c r="H95"/>
  <c r="M95" s="1"/>
  <c r="O95" s="1"/>
  <c r="Q95" s="1"/>
  <c r="H99"/>
  <c r="M99" s="1"/>
  <c r="H103"/>
  <c r="M103" s="1"/>
  <c r="H107"/>
  <c r="M107" s="1"/>
  <c r="H111"/>
  <c r="M111" s="1"/>
  <c r="H115"/>
  <c r="M115" s="1"/>
  <c r="O115" s="1"/>
  <c r="Q115" s="1"/>
  <c r="H119"/>
  <c r="M119" s="1"/>
  <c r="H123"/>
  <c r="M123" s="1"/>
  <c r="H127"/>
  <c r="M127" s="1"/>
  <c r="H131"/>
  <c r="M131" s="1"/>
  <c r="H135"/>
  <c r="M135" s="1"/>
  <c r="O135" s="1"/>
  <c r="Q135" s="1"/>
  <c r="H139"/>
  <c r="M139" s="1"/>
  <c r="H143"/>
  <c r="M143" s="1"/>
  <c r="H147"/>
  <c r="M147" s="1"/>
  <c r="H151"/>
  <c r="M151" s="1"/>
  <c r="H155"/>
  <c r="M155" s="1"/>
  <c r="O155" s="1"/>
  <c r="Q155" s="1"/>
  <c r="H159"/>
  <c r="M159" s="1"/>
  <c r="H163"/>
  <c r="M163" s="1"/>
  <c r="H167"/>
  <c r="M167" s="1"/>
  <c r="H171"/>
  <c r="M171" s="1"/>
  <c r="H175"/>
  <c r="M175" s="1"/>
  <c r="O175" s="1"/>
  <c r="Q175" s="1"/>
  <c r="H179"/>
  <c r="M179" s="1"/>
  <c r="O179" s="1"/>
  <c r="Q179" s="1"/>
  <c r="H183"/>
  <c r="M183" s="1"/>
  <c r="H187"/>
  <c r="M187" s="1"/>
  <c r="H191"/>
  <c r="M191" s="1"/>
  <c r="H195"/>
  <c r="M195" s="1"/>
  <c r="H199"/>
  <c r="M199" s="1"/>
  <c r="O199" s="1"/>
  <c r="Q199" s="1"/>
  <c r="H203"/>
  <c r="M203" s="1"/>
  <c r="H207"/>
  <c r="M207" s="1"/>
  <c r="H211"/>
  <c r="M211" s="1"/>
  <c r="H215"/>
  <c r="M215" s="1"/>
  <c r="H219"/>
  <c r="M219" s="1"/>
  <c r="O219" s="1"/>
  <c r="Q219" s="1"/>
  <c r="H223"/>
  <c r="M223" s="1"/>
  <c r="H227"/>
  <c r="M227" s="1"/>
  <c r="H231"/>
  <c r="M231" s="1"/>
  <c r="O231" s="1"/>
  <c r="Q231" s="1"/>
  <c r="H235"/>
  <c r="M235" s="1"/>
  <c r="O235" s="1"/>
  <c r="Q235" s="1"/>
  <c r="H239"/>
  <c r="M239" s="1"/>
  <c r="H243"/>
  <c r="M243" s="1"/>
  <c r="H247"/>
  <c r="M247" s="1"/>
  <c r="O247" s="1"/>
  <c r="Q247" s="1"/>
  <c r="H251"/>
  <c r="M251" s="1"/>
  <c r="H255"/>
  <c r="M255" s="1"/>
  <c r="H259"/>
  <c r="M259" s="1"/>
  <c r="H263"/>
  <c r="M263" s="1"/>
  <c r="O263" s="1"/>
  <c r="Q263" s="1"/>
  <c r="H267"/>
  <c r="M267" s="1"/>
  <c r="H271"/>
  <c r="M271" s="1"/>
  <c r="H275"/>
  <c r="M275" s="1"/>
  <c r="H279"/>
  <c r="M279" s="1"/>
  <c r="O279" s="1"/>
  <c r="Q279" s="1"/>
  <c r="H283"/>
  <c r="M283" s="1"/>
  <c r="H287"/>
  <c r="M287" s="1"/>
  <c r="H291"/>
  <c r="M291" s="1"/>
  <c r="H295"/>
  <c r="M295" s="1"/>
  <c r="H299"/>
  <c r="M299" s="1"/>
  <c r="O299" s="1"/>
  <c r="Q299" s="1"/>
  <c r="H303"/>
  <c r="M303" s="1"/>
  <c r="H307"/>
  <c r="M307" s="1"/>
  <c r="H311"/>
  <c r="M311" s="1"/>
  <c r="H315"/>
  <c r="M315" s="1"/>
  <c r="O315" s="1"/>
  <c r="Q315" s="1"/>
  <c r="H319"/>
  <c r="M319" s="1"/>
  <c r="H323"/>
  <c r="M323" s="1"/>
  <c r="H327"/>
  <c r="M327" s="1"/>
  <c r="H331"/>
  <c r="M331" s="1"/>
  <c r="H335"/>
  <c r="M335" s="1"/>
  <c r="O335" s="1"/>
  <c r="Q335" s="1"/>
  <c r="H339"/>
  <c r="M339" s="1"/>
  <c r="H343"/>
  <c r="M343" s="1"/>
  <c r="H347"/>
  <c r="M347" s="1"/>
  <c r="H351"/>
  <c r="M351" s="1"/>
  <c r="O351" s="1"/>
  <c r="Q351" s="1"/>
  <c r="H355"/>
  <c r="M355" s="1"/>
  <c r="H359"/>
  <c r="M359" s="1"/>
  <c r="H363"/>
  <c r="M363" s="1"/>
  <c r="H367"/>
  <c r="M367" s="1"/>
  <c r="H371"/>
  <c r="M371" s="1"/>
  <c r="O371" s="1"/>
  <c r="Q371" s="1"/>
  <c r="H375"/>
  <c r="M375" s="1"/>
  <c r="H379"/>
  <c r="M379" s="1"/>
  <c r="H383"/>
  <c r="M383" s="1"/>
  <c r="H387"/>
  <c r="M387" s="1"/>
  <c r="O387" s="1"/>
  <c r="Q387" s="1"/>
  <c r="H391"/>
  <c r="M391" s="1"/>
  <c r="H395"/>
  <c r="M395" s="1"/>
  <c r="H399"/>
  <c r="M399" s="1"/>
  <c r="H403"/>
  <c r="M403" s="1"/>
  <c r="H6"/>
  <c r="M6" s="1"/>
  <c r="H10"/>
  <c r="M10" s="1"/>
  <c r="O10" s="1"/>
  <c r="Q10" s="1"/>
  <c r="H14"/>
  <c r="M14" s="1"/>
  <c r="O14" s="1"/>
  <c r="Q14" s="1"/>
  <c r="H18"/>
  <c r="M18" s="1"/>
  <c r="H22"/>
  <c r="M22" s="1"/>
  <c r="H26"/>
  <c r="M26" s="1"/>
  <c r="H30"/>
  <c r="M30" s="1"/>
  <c r="O30" s="1"/>
  <c r="Q30" s="1"/>
  <c r="H34"/>
  <c r="M34" s="1"/>
  <c r="H38"/>
  <c r="M38" s="1"/>
  <c r="H42"/>
  <c r="M42" s="1"/>
  <c r="H46"/>
  <c r="M46" s="1"/>
  <c r="H50"/>
  <c r="M50" s="1"/>
  <c r="O50" s="1"/>
  <c r="Q50" s="1"/>
  <c r="H54"/>
  <c r="M54" s="1"/>
  <c r="H58"/>
  <c r="M58" s="1"/>
  <c r="H62"/>
  <c r="M62" s="1"/>
  <c r="H66"/>
  <c r="M66" s="1"/>
  <c r="H70"/>
  <c r="M70" s="1"/>
  <c r="O70" s="1"/>
  <c r="Q70" s="1"/>
  <c r="H74"/>
  <c r="M74" s="1"/>
  <c r="O74" s="1"/>
  <c r="Q74" s="1"/>
  <c r="H78"/>
  <c r="M78" s="1"/>
  <c r="H82"/>
  <c r="M82" s="1"/>
  <c r="H86"/>
  <c r="M86" s="1"/>
  <c r="H90"/>
  <c r="M90" s="1"/>
  <c r="H94"/>
  <c r="M94" s="1"/>
  <c r="O94" s="1"/>
  <c r="Q94" s="1"/>
  <c r="H98"/>
  <c r="M98" s="1"/>
  <c r="H102"/>
  <c r="M102" s="1"/>
  <c r="H106"/>
  <c r="M106" s="1"/>
  <c r="H110"/>
  <c r="M110" s="1"/>
  <c r="H114"/>
  <c r="M114" s="1"/>
  <c r="O114" s="1"/>
  <c r="Q114" s="1"/>
  <c r="H118"/>
  <c r="M118" s="1"/>
  <c r="H122"/>
  <c r="M122" s="1"/>
  <c r="H126"/>
  <c r="M126" s="1"/>
  <c r="H130"/>
  <c r="M130" s="1"/>
  <c r="H134"/>
  <c r="M134" s="1"/>
  <c r="O134" s="1"/>
  <c r="Q134" s="1"/>
  <c r="H138"/>
  <c r="M138" s="1"/>
  <c r="H142"/>
  <c r="M142" s="1"/>
  <c r="H146"/>
  <c r="M146" s="1"/>
  <c r="H150"/>
  <c r="M150" s="1"/>
  <c r="H154"/>
  <c r="M154" s="1"/>
  <c r="O154" s="1"/>
  <c r="Q154" s="1"/>
  <c r="H158"/>
  <c r="M158" s="1"/>
  <c r="O158" s="1"/>
  <c r="Q158" s="1"/>
  <c r="H162"/>
  <c r="M162" s="1"/>
  <c r="H166"/>
  <c r="M166" s="1"/>
  <c r="H170"/>
  <c r="M170" s="1"/>
  <c r="H174"/>
  <c r="M174" s="1"/>
  <c r="H178"/>
  <c r="M178" s="1"/>
  <c r="O178" s="1"/>
  <c r="Q178" s="1"/>
  <c r="H182"/>
  <c r="M182" s="1"/>
  <c r="H186"/>
  <c r="M186" s="1"/>
  <c r="H190"/>
  <c r="M190" s="1"/>
  <c r="H194"/>
  <c r="M194" s="1"/>
  <c r="H198"/>
  <c r="M198" s="1"/>
  <c r="O198" s="1"/>
  <c r="Q198" s="1"/>
  <c r="H202"/>
  <c r="M202" s="1"/>
  <c r="H206"/>
  <c r="M206" s="1"/>
  <c r="H210"/>
  <c r="M210" s="1"/>
  <c r="H214"/>
  <c r="M214" s="1"/>
  <c r="H218"/>
  <c r="M218" s="1"/>
  <c r="O218" s="1"/>
  <c r="Q218" s="1"/>
  <c r="H222"/>
  <c r="M222" s="1"/>
  <c r="H226"/>
  <c r="M226" s="1"/>
  <c r="H230"/>
  <c r="M230" s="1"/>
  <c r="H234"/>
  <c r="M234" s="1"/>
  <c r="O234" s="1"/>
  <c r="Q234" s="1"/>
  <c r="H238"/>
  <c r="M238" s="1"/>
  <c r="H242"/>
  <c r="M242" s="1"/>
  <c r="H246"/>
  <c r="M246" s="1"/>
  <c r="H250"/>
  <c r="M250" s="1"/>
  <c r="H254"/>
  <c r="M254" s="1"/>
  <c r="H258"/>
  <c r="M258" s="1"/>
  <c r="H262"/>
  <c r="M262" s="1"/>
  <c r="O262" s="1"/>
  <c r="Q262" s="1"/>
  <c r="H266"/>
  <c r="M266" s="1"/>
  <c r="H270"/>
  <c r="M270" s="1"/>
  <c r="H274"/>
  <c r="M274" s="1"/>
  <c r="H278"/>
  <c r="M278" s="1"/>
  <c r="O278" s="1"/>
  <c r="Q278" s="1"/>
  <c r="H282"/>
  <c r="M282" s="1"/>
  <c r="O282" s="1"/>
  <c r="Q282" s="1"/>
  <c r="H286"/>
  <c r="M286" s="1"/>
  <c r="H290"/>
  <c r="M290" s="1"/>
  <c r="H294"/>
  <c r="M294" s="1"/>
  <c r="H298"/>
  <c r="M298" s="1"/>
  <c r="O298" s="1"/>
  <c r="Q298" s="1"/>
  <c r="H302"/>
  <c r="M302" s="1"/>
  <c r="H306"/>
  <c r="M306" s="1"/>
  <c r="H310"/>
  <c r="M310" s="1"/>
  <c r="H314"/>
  <c r="M314" s="1"/>
  <c r="O314" s="1"/>
  <c r="Q314" s="1"/>
  <c r="H318"/>
  <c r="M318" s="1"/>
  <c r="O318" s="1"/>
  <c r="Q318" s="1"/>
  <c r="H322"/>
  <c r="M322" s="1"/>
  <c r="H326"/>
  <c r="M326" s="1"/>
  <c r="H330"/>
  <c r="M330" s="1"/>
  <c r="H334"/>
  <c r="M334" s="1"/>
  <c r="O334" s="1"/>
  <c r="Q334" s="1"/>
  <c r="H338"/>
  <c r="M338" s="1"/>
  <c r="H342"/>
  <c r="M342" s="1"/>
  <c r="H346"/>
  <c r="M346" s="1"/>
  <c r="H350"/>
  <c r="M350" s="1"/>
  <c r="O350" s="1"/>
  <c r="Q350" s="1"/>
  <c r="H354"/>
  <c r="M354" s="1"/>
  <c r="O354" s="1"/>
  <c r="Q354" s="1"/>
  <c r="H358"/>
  <c r="M358" s="1"/>
  <c r="H362"/>
  <c r="M362" s="1"/>
  <c r="H366"/>
  <c r="M366" s="1"/>
  <c r="H370"/>
  <c r="M370" s="1"/>
  <c r="O370" s="1"/>
  <c r="Q370" s="1"/>
  <c r="H374"/>
  <c r="M374" s="1"/>
  <c r="H378"/>
  <c r="M378" s="1"/>
  <c r="H382"/>
  <c r="M382" s="1"/>
  <c r="H386"/>
  <c r="M386" s="1"/>
  <c r="O386" s="1"/>
  <c r="Q386" s="1"/>
  <c r="H390"/>
  <c r="M390" s="1"/>
  <c r="O390" s="1"/>
  <c r="Q390" s="1"/>
  <c r="H394"/>
  <c r="M394" s="1"/>
  <c r="H398"/>
  <c r="M398" s="1"/>
  <c r="H402"/>
  <c r="M402" s="1"/>
  <c r="O366" l="1"/>
  <c r="S366"/>
  <c r="O270"/>
  <c r="S270"/>
  <c r="O238"/>
  <c r="S238"/>
  <c r="S190"/>
  <c r="O190"/>
  <c r="S142"/>
  <c r="O142"/>
  <c r="S110"/>
  <c r="O110"/>
  <c r="O62"/>
  <c r="S62"/>
  <c r="O46"/>
  <c r="S46"/>
  <c r="O399"/>
  <c r="S399"/>
  <c r="S303"/>
  <c r="O303"/>
  <c r="S271"/>
  <c r="O271"/>
  <c r="S223"/>
  <c r="O223"/>
  <c r="S127"/>
  <c r="O127"/>
  <c r="O79"/>
  <c r="S79"/>
  <c r="S380"/>
  <c r="O380"/>
  <c r="S284"/>
  <c r="O284"/>
  <c r="S236"/>
  <c r="O236"/>
  <c r="O204"/>
  <c r="S204"/>
  <c r="S172"/>
  <c r="O172"/>
  <c r="S108"/>
  <c r="O108"/>
  <c r="S76"/>
  <c r="O76"/>
  <c r="O377"/>
  <c r="S377"/>
  <c r="S329"/>
  <c r="O329"/>
  <c r="O201"/>
  <c r="S201"/>
  <c r="O169"/>
  <c r="S169"/>
  <c r="O105"/>
  <c r="S105"/>
  <c r="O41"/>
  <c r="S41"/>
  <c r="O25"/>
  <c r="S25"/>
  <c r="O402"/>
  <c r="S402"/>
  <c r="O338"/>
  <c r="S338"/>
  <c r="O322"/>
  <c r="S322"/>
  <c r="O306"/>
  <c r="S306"/>
  <c r="O290"/>
  <c r="S290"/>
  <c r="O274"/>
  <c r="S274"/>
  <c r="O258"/>
  <c r="S258"/>
  <c r="O242"/>
  <c r="S242"/>
  <c r="S226"/>
  <c r="O226"/>
  <c r="S210"/>
  <c r="O210"/>
  <c r="S194"/>
  <c r="O194"/>
  <c r="S162"/>
  <c r="O162"/>
  <c r="O146"/>
  <c r="S146"/>
  <c r="S130"/>
  <c r="O130"/>
  <c r="S98"/>
  <c r="O98"/>
  <c r="S82"/>
  <c r="O82"/>
  <c r="S66"/>
  <c r="O66"/>
  <c r="O34"/>
  <c r="S34"/>
  <c r="O18"/>
  <c r="S18"/>
  <c r="S403"/>
  <c r="O403"/>
  <c r="O355"/>
  <c r="S355"/>
  <c r="O339"/>
  <c r="S339"/>
  <c r="O323"/>
  <c r="S323"/>
  <c r="S307"/>
  <c r="O307"/>
  <c r="O291"/>
  <c r="S291"/>
  <c r="O275"/>
  <c r="S275"/>
  <c r="S259"/>
  <c r="O259"/>
  <c r="S243"/>
  <c r="O243"/>
  <c r="S227"/>
  <c r="O227"/>
  <c r="S211"/>
  <c r="O211"/>
  <c r="S195"/>
  <c r="O195"/>
  <c r="S163"/>
  <c r="O163"/>
  <c r="S147"/>
  <c r="O147"/>
  <c r="O131"/>
  <c r="S131"/>
  <c r="O99"/>
  <c r="S99"/>
  <c r="O83"/>
  <c r="S83"/>
  <c r="O67"/>
  <c r="S67"/>
  <c r="S35"/>
  <c r="O35"/>
  <c r="S19"/>
  <c r="O19"/>
  <c r="S400"/>
  <c r="O400"/>
  <c r="O384"/>
  <c r="S384"/>
  <c r="S320"/>
  <c r="O320"/>
  <c r="S304"/>
  <c r="O304"/>
  <c r="S288"/>
  <c r="O288"/>
  <c r="S272"/>
  <c r="O272"/>
  <c r="S256"/>
  <c r="O256"/>
  <c r="S240"/>
  <c r="O240"/>
  <c r="O224"/>
  <c r="S224"/>
  <c r="O208"/>
  <c r="S208"/>
  <c r="O192"/>
  <c r="S192"/>
  <c r="O160"/>
  <c r="S160"/>
  <c r="O144"/>
  <c r="S144"/>
  <c r="S128"/>
  <c r="O128"/>
  <c r="S96"/>
  <c r="O96"/>
  <c r="S80"/>
  <c r="O80"/>
  <c r="S64"/>
  <c r="O64"/>
  <c r="S48"/>
  <c r="O48"/>
  <c r="O16"/>
  <c r="S16"/>
  <c r="S397"/>
  <c r="O397"/>
  <c r="O381"/>
  <c r="S381"/>
  <c r="O365"/>
  <c r="S365"/>
  <c r="S349"/>
  <c r="O349"/>
  <c r="S301"/>
  <c r="O301"/>
  <c r="S285"/>
  <c r="O285"/>
  <c r="S269"/>
  <c r="O269"/>
  <c r="O253"/>
  <c r="S253"/>
  <c r="O237"/>
  <c r="S237"/>
  <c r="O205"/>
  <c r="S205"/>
  <c r="O189"/>
  <c r="S189"/>
  <c r="O173"/>
  <c r="S173"/>
  <c r="O141"/>
  <c r="S141"/>
  <c r="O125"/>
  <c r="S125"/>
  <c r="O109"/>
  <c r="S109"/>
  <c r="S77"/>
  <c r="O77"/>
  <c r="S61"/>
  <c r="O61"/>
  <c r="S45"/>
  <c r="O45"/>
  <c r="O398"/>
  <c r="S398"/>
  <c r="O286"/>
  <c r="S286"/>
  <c r="O222"/>
  <c r="S222"/>
  <c r="S367"/>
  <c r="O367"/>
  <c r="S319"/>
  <c r="O319"/>
  <c r="S255"/>
  <c r="O255"/>
  <c r="S207"/>
  <c r="O207"/>
  <c r="S143"/>
  <c r="O143"/>
  <c r="O364"/>
  <c r="S364"/>
  <c r="S252"/>
  <c r="O252"/>
  <c r="S188"/>
  <c r="O188"/>
  <c r="O140"/>
  <c r="S140"/>
  <c r="S361"/>
  <c r="O361"/>
  <c r="S249"/>
  <c r="O249"/>
  <c r="O89"/>
  <c r="S89"/>
  <c r="O374"/>
  <c r="S374"/>
  <c r="O358"/>
  <c r="S358"/>
  <c r="O342"/>
  <c r="S342"/>
  <c r="O326"/>
  <c r="S326"/>
  <c r="O310"/>
  <c r="S310"/>
  <c r="O294"/>
  <c r="S294"/>
  <c r="O246"/>
  <c r="S246"/>
  <c r="S230"/>
  <c r="O230"/>
  <c r="O214"/>
  <c r="S214"/>
  <c r="S182"/>
  <c r="O182"/>
  <c r="S166"/>
  <c r="O166"/>
  <c r="S150"/>
  <c r="O150"/>
  <c r="O118"/>
  <c r="S118"/>
  <c r="S102"/>
  <c r="O102"/>
  <c r="S86"/>
  <c r="O86"/>
  <c r="S54"/>
  <c r="O54"/>
  <c r="O38"/>
  <c r="S38"/>
  <c r="O22"/>
  <c r="S22"/>
  <c r="O6"/>
  <c r="M404"/>
  <c r="S391"/>
  <c r="O391"/>
  <c r="S375"/>
  <c r="O375"/>
  <c r="S359"/>
  <c r="O359"/>
  <c r="S343"/>
  <c r="O343"/>
  <c r="O327"/>
  <c r="S327"/>
  <c r="O311"/>
  <c r="S311"/>
  <c r="O295"/>
  <c r="S295"/>
  <c r="S215"/>
  <c r="O215"/>
  <c r="S183"/>
  <c r="O183"/>
  <c r="S167"/>
  <c r="O167"/>
  <c r="S151"/>
  <c r="O151"/>
  <c r="O119"/>
  <c r="S119"/>
  <c r="S103"/>
  <c r="O103"/>
  <c r="O87"/>
  <c r="S87"/>
  <c r="O55"/>
  <c r="S55"/>
  <c r="S39"/>
  <c r="O39"/>
  <c r="S23"/>
  <c r="O23"/>
  <c r="S356"/>
  <c r="O356"/>
  <c r="S340"/>
  <c r="O340"/>
  <c r="S324"/>
  <c r="O324"/>
  <c r="S308"/>
  <c r="O308"/>
  <c r="O292"/>
  <c r="S292"/>
  <c r="S276"/>
  <c r="O276"/>
  <c r="S244"/>
  <c r="O244"/>
  <c r="O228"/>
  <c r="S228"/>
  <c r="S212"/>
  <c r="O212"/>
  <c r="O180"/>
  <c r="S180"/>
  <c r="O164"/>
  <c r="S164"/>
  <c r="S148"/>
  <c r="O148"/>
  <c r="S132"/>
  <c r="O132"/>
  <c r="O100"/>
  <c r="S100"/>
  <c r="S84"/>
  <c r="O84"/>
  <c r="O68"/>
  <c r="S68"/>
  <c r="O36"/>
  <c r="S36"/>
  <c r="O20"/>
  <c r="S20"/>
  <c r="S401"/>
  <c r="O401"/>
  <c r="S385"/>
  <c r="O385"/>
  <c r="O337"/>
  <c r="S337"/>
  <c r="O321"/>
  <c r="S321"/>
  <c r="O305"/>
  <c r="S305"/>
  <c r="S289"/>
  <c r="O289"/>
  <c r="O273"/>
  <c r="S273"/>
  <c r="S257"/>
  <c r="O257"/>
  <c r="S241"/>
  <c r="O241"/>
  <c r="O225"/>
  <c r="S225"/>
  <c r="O209"/>
  <c r="S209"/>
  <c r="O193"/>
  <c r="S193"/>
  <c r="O161"/>
  <c r="S161"/>
  <c r="O145"/>
  <c r="S145"/>
  <c r="O129"/>
  <c r="S129"/>
  <c r="O97"/>
  <c r="S97"/>
  <c r="S81"/>
  <c r="O81"/>
  <c r="S65"/>
  <c r="O65"/>
  <c r="O33"/>
  <c r="S33"/>
  <c r="S17"/>
  <c r="O17"/>
  <c r="O382"/>
  <c r="S382"/>
  <c r="O302"/>
  <c r="S302"/>
  <c r="O254"/>
  <c r="S254"/>
  <c r="S206"/>
  <c r="O206"/>
  <c r="S174"/>
  <c r="O174"/>
  <c r="S126"/>
  <c r="O126"/>
  <c r="S78"/>
  <c r="O78"/>
  <c r="S383"/>
  <c r="O383"/>
  <c r="O287"/>
  <c r="S287"/>
  <c r="O239"/>
  <c r="S239"/>
  <c r="S191"/>
  <c r="O191"/>
  <c r="S159"/>
  <c r="O159"/>
  <c r="S111"/>
  <c r="O111"/>
  <c r="O63"/>
  <c r="S63"/>
  <c r="O47"/>
  <c r="S47"/>
  <c r="S396"/>
  <c r="O396"/>
  <c r="S348"/>
  <c r="O348"/>
  <c r="S268"/>
  <c r="O268"/>
  <c r="S124"/>
  <c r="O124"/>
  <c r="S60"/>
  <c r="O60"/>
  <c r="S44"/>
  <c r="O44"/>
  <c r="S393"/>
  <c r="O393"/>
  <c r="S345"/>
  <c r="O345"/>
  <c r="S313"/>
  <c r="O313"/>
  <c r="S265"/>
  <c r="O265"/>
  <c r="O185"/>
  <c r="S185"/>
  <c r="O153"/>
  <c r="S153"/>
  <c r="O121"/>
  <c r="S121"/>
  <c r="S57"/>
  <c r="O57"/>
  <c r="O394"/>
  <c r="S394"/>
  <c r="O378"/>
  <c r="S378"/>
  <c r="O362"/>
  <c r="S362"/>
  <c r="O346"/>
  <c r="S346"/>
  <c r="O330"/>
  <c r="S330"/>
  <c r="O266"/>
  <c r="S266"/>
  <c r="O250"/>
  <c r="S250"/>
  <c r="S202"/>
  <c r="O202"/>
  <c r="S186"/>
  <c r="O186"/>
  <c r="S170"/>
  <c r="O170"/>
  <c r="S138"/>
  <c r="O138"/>
  <c r="S122"/>
  <c r="O122"/>
  <c r="O106"/>
  <c r="S106"/>
  <c r="S90"/>
  <c r="O90"/>
  <c r="O58"/>
  <c r="S58"/>
  <c r="O42"/>
  <c r="S42"/>
  <c r="O26"/>
  <c r="S26"/>
  <c r="O395"/>
  <c r="S395"/>
  <c r="O379"/>
  <c r="S379"/>
  <c r="S363"/>
  <c r="O363"/>
  <c r="S347"/>
  <c r="O347"/>
  <c r="S331"/>
  <c r="O331"/>
  <c r="O283"/>
  <c r="S283"/>
  <c r="O267"/>
  <c r="S267"/>
  <c r="O251"/>
  <c r="S251"/>
  <c r="S203"/>
  <c r="O203"/>
  <c r="S187"/>
  <c r="O187"/>
  <c r="S171"/>
  <c r="O171"/>
  <c r="S139"/>
  <c r="O139"/>
  <c r="S123"/>
  <c r="O123"/>
  <c r="O107"/>
  <c r="S107"/>
  <c r="O75"/>
  <c r="S75"/>
  <c r="S59"/>
  <c r="O59"/>
  <c r="O43"/>
  <c r="S43"/>
  <c r="O27"/>
  <c r="S27"/>
  <c r="S392"/>
  <c r="O392"/>
  <c r="S376"/>
  <c r="O376"/>
  <c r="S360"/>
  <c r="O360"/>
  <c r="S344"/>
  <c r="O344"/>
  <c r="S328"/>
  <c r="O328"/>
  <c r="S312"/>
  <c r="O312"/>
  <c r="O216"/>
  <c r="S216"/>
  <c r="S184"/>
  <c r="O184"/>
  <c r="O168"/>
  <c r="S168"/>
  <c r="S152"/>
  <c r="O152"/>
  <c r="S120"/>
  <c r="O120"/>
  <c r="S104"/>
  <c r="O104"/>
  <c r="O88"/>
  <c r="S88"/>
  <c r="S56"/>
  <c r="O56"/>
  <c r="S40"/>
  <c r="O40"/>
  <c r="O24"/>
  <c r="S24"/>
  <c r="S373"/>
  <c r="O373"/>
  <c r="O357"/>
  <c r="S357"/>
  <c r="S341"/>
  <c r="O341"/>
  <c r="S325"/>
  <c r="O325"/>
  <c r="S309"/>
  <c r="O309"/>
  <c r="S293"/>
  <c r="O293"/>
  <c r="S277"/>
  <c r="O277"/>
  <c r="S245"/>
  <c r="O245"/>
  <c r="O229"/>
  <c r="S229"/>
  <c r="O213"/>
  <c r="S213"/>
  <c r="O181"/>
  <c r="S181"/>
  <c r="O165"/>
  <c r="S165"/>
  <c r="O149"/>
  <c r="S149"/>
  <c r="O117"/>
  <c r="S117"/>
  <c r="O101"/>
  <c r="S101"/>
  <c r="O85"/>
  <c r="S85"/>
  <c r="O69"/>
  <c r="S69"/>
  <c r="S37"/>
  <c r="O37"/>
  <c r="S21"/>
  <c r="O21"/>
  <c r="S404" l="1"/>
  <c r="O404"/>
  <c r="Q6"/>
  <c r="Q404" s="1"/>
</calcChain>
</file>

<file path=xl/sharedStrings.xml><?xml version="1.0" encoding="utf-8"?>
<sst xmlns="http://schemas.openxmlformats.org/spreadsheetml/2006/main" count="925" uniqueCount="883">
  <si>
    <t>No.</t>
  </si>
  <si>
    <t>세대명</t>
  </si>
  <si>
    <t>1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</si>
  <si>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</si>
  <si>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</si>
  <si>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</si>
  <si>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</si>
  <si>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</si>
  <si>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</si>
  <si>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</si>
  <si>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</si>
  <si>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</si>
  <si>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</si>
  <si>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</si>
  <si>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</si>
  <si>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</si>
  <si>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</si>
  <si>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</si>
  <si>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</si>
  <si>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</si>
  <si>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</si>
  <si>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</si>
  <si>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</si>
  <si>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</si>
  <si>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</si>
  <si>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</si>
  <si>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</si>
  <si>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</si>
  <si>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</si>
  <si>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</si>
  <si>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</si>
  <si>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</si>
  <si>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</si>
  <si>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</si>
  <si>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</si>
  <si>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</si>
  <si>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</si>
  <si>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</si>
  <si>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</si>
  <si>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</si>
  <si>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</si>
  <si>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</si>
  <si>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</si>
  <si>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</si>
  <si>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</si>
  <si>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</si>
  <si>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</si>
  <si>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</si>
  <si>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</si>
  <si>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</si>
  <si>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</si>
  <si>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</si>
  <si>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</si>
  <si>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</si>
  <si>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</si>
  <si>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</si>
  <si>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</si>
  <si>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</si>
  <si>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</si>
  <si>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</si>
  <si>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</si>
  <si>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</si>
  <si>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</si>
  <si>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</si>
  <si>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</si>
  <si>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</si>
  <si>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</si>
  <si>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</si>
  <si>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</si>
  <si>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</si>
  <si>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</si>
  <si>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</si>
  <si>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</si>
  <si>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</si>
  <si>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</si>
  <si>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</si>
  <si>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</si>
  <si>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</si>
  <si>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</si>
  <si>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</si>
  <si>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</si>
  <si>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</si>
  <si>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</si>
  <si>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</si>
  <si>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</si>
  <si>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</si>
  <si>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</si>
  <si>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</si>
  <si>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</si>
  <si>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</si>
  <si>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</si>
  <si>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</si>
  <si>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</si>
  <si>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</si>
  <si>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</si>
  <si>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</si>
  <si>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</si>
  <si>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</si>
  <si>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</si>
  <si>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</si>
  <si>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</si>
  <si>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</si>
  <si>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</si>
  <si>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</si>
  <si>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</si>
  <si>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</si>
  <si>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</si>
  <si>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</si>
  <si>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</si>
  <si>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</si>
  <si>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</si>
  <si>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</si>
  <si>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</si>
  <si>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</si>
  <si>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</si>
  <si>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</si>
  <si>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</si>
  <si>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</si>
  <si>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</si>
  <si>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</si>
  <si>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</si>
  <si>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</si>
  <si>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</si>
  <si>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</si>
  <si>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</si>
  <si>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</si>
  <si>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</si>
  <si>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</si>
  <si>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</si>
  <si>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</si>
  <si>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</si>
  <si>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</si>
  <si>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</si>
  <si>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</si>
  <si>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</si>
  <si>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</si>
  <si>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</si>
  <si>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</si>
  <si>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</si>
  <si>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</si>
  <si>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</si>
  <si>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</si>
  <si>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</si>
  <si>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</si>
  <si>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</si>
  <si>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</si>
  <si>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</si>
  <si>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</si>
  <si>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</si>
  <si>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</si>
  <si>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</si>
  <si>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</si>
  <si>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</si>
  <si>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</si>
  <si>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</si>
  <si>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</si>
  <si>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</si>
  <si>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</si>
  <si>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</si>
  <si>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</si>
  <si>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</si>
  <si>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</si>
  <si>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</si>
  <si>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</si>
  <si>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</si>
  <si>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</si>
  <si>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</si>
  <si>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</si>
  <si>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</si>
  <si>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</si>
  <si>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</si>
  <si>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</si>
  <si>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</si>
  <si>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</si>
  <si>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</si>
  <si>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</si>
  <si>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</si>
  <si>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</si>
  <si>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</si>
  <si>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</si>
  <si>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</si>
  <si>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</si>
  <si>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</si>
  <si>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</si>
  <si>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</si>
  <si>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</si>
  <si>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</si>
  <si>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</si>
  <si>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</si>
  <si>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</si>
  <si>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</si>
  <si>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</si>
  <si>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</si>
  <si>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</si>
  <si>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</si>
  <si>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</si>
  <si>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</si>
  <si>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</si>
  <si>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</si>
  <si>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</si>
  <si>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</si>
  <si>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</si>
  <si>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</si>
  <si>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</si>
  <si>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</si>
  <si>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</si>
  <si>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</si>
  <si>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</si>
  <si>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</si>
  <si>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</si>
  <si>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</si>
  <si>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</si>
  <si>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</si>
  <si>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</si>
  <si>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</si>
  <si>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</si>
  <si>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</si>
  <si>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</si>
  <si>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</si>
  <si>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</si>
  <si>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</si>
  <si>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</si>
  <si>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</si>
  <si>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</si>
  <si>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</si>
  <si>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</si>
  <si>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</si>
  <si>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</si>
  <si>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</si>
  <si>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</si>
  <si>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</si>
  <si>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</si>
  <si>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</si>
  <si>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</si>
  <si>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</si>
  <si>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</si>
  <si>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</si>
  <si>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</si>
  <si>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</si>
  <si>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</si>
  <si>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</si>
  <si>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</si>
  <si>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</si>
  <si>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</si>
  <si>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</si>
  <si>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</si>
  <si>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</si>
  <si>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</si>
  <si>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</si>
  <si>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</si>
  <si>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</si>
  <si>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</si>
  <si>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</si>
  <si>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</si>
  <si>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</si>
  <si>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</si>
  <si>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</si>
  <si>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</si>
  <si>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</si>
  <si>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</si>
  <si>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</si>
  <si>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</si>
  <si>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</si>
  <si>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</si>
  <si>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</si>
  <si>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</si>
  <si>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</si>
  <si>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</si>
  <si>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</si>
  <si>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</si>
  <si>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</si>
  <si>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</si>
  <si>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</si>
  <si>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</si>
  <si>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</si>
  <si>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</si>
  <si>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</si>
  <si>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</si>
  <si>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</si>
  <si>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</si>
  <si>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</si>
  <si>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</si>
  <si>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</si>
  <si>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</si>
  <si>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</si>
  <si>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</si>
  <si>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</si>
  <si>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</si>
  <si>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</si>
  <si>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</si>
  <si>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</si>
  <si>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</si>
  <si>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</si>
  <si>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</si>
  <si>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</si>
  <si>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</si>
  <si>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</si>
  <si>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</si>
  <si>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</si>
  <si>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</si>
  <si>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</si>
  <si>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</si>
  <si>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</si>
  <si>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</si>
  <si>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</si>
  <si>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</si>
  <si>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</si>
  <si>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</si>
  <si>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</si>
  <si>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</si>
  <si>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</si>
  <si>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</si>
  <si>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</si>
  <si>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</si>
  <si>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</si>
  <si>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</si>
  <si>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</si>
  <si>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</si>
  <si>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</si>
  <si>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</si>
  <si>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</si>
  <si>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</si>
  <si>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</si>
  <si>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</si>
  <si>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</si>
  <si>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</si>
  <si>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</si>
  <si>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</si>
  <si>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</si>
  <si>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</si>
  <si>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</si>
  <si>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</si>
  <si>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</si>
  <si>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</si>
  <si>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</si>
  <si>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</si>
  <si>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</si>
  <si>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</si>
  <si>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</si>
  <si>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</si>
  <si>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</si>
  <si>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</si>
  <si>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</si>
  <si>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</si>
  <si>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</si>
  <si>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</si>
  <si>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</si>
  <si>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</si>
  <si>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</si>
  <si>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</si>
  <si>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</si>
  <si>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</si>
  <si>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</si>
  <si>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</si>
  <si>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</si>
  <si>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</si>
  <si>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</si>
  <si>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</si>
  <si>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</si>
  <si>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</si>
  <si>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</si>
  <si>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</si>
  <si>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</si>
  <si>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</si>
  <si>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</si>
  <si>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</si>
  <si>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</si>
  <si>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</si>
  <si>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</si>
  <si>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</si>
  <si>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</si>
  <si>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</si>
  <si>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</si>
  <si>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</si>
  <si>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</si>
  <si>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</si>
  <si>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</si>
  <si>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</si>
  <si>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</si>
  <si>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</si>
  <si>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</si>
  <si>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</si>
  <si>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</si>
  <si>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</si>
  <si>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</si>
  <si>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</si>
  <si>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</si>
  <si>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</si>
  <si>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</si>
  <si>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</si>
  <si>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</si>
  <si>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</si>
  <si>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</si>
  <si>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</si>
  <si>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</si>
  <si>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</si>
  <si>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</si>
  <si>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</si>
  <si>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</si>
  <si>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</si>
  <si>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</si>
  <si>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</si>
  <si>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</si>
  <si>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</si>
  <si>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</si>
  <si>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</si>
  <si>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</si>
  <si>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</si>
  <si>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</si>
  <si>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</si>
  <si>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</si>
  <si>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</si>
  <si>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</si>
  <si>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</si>
  <si>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</si>
  <si>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</si>
  <si>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</si>
  <si>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</si>
  <si>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</si>
  <si>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</si>
  <si>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</si>
  <si>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</si>
  <si>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</si>
  <si>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</si>
  <si>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</si>
  <si>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</si>
  <si>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</si>
  <si>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</si>
  <si>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</si>
  <si>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</si>
  <si>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</si>
  <si>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</si>
  <si>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</si>
  <si>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</si>
  <si>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</si>
  <si>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</si>
  <si>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</si>
  <si>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</si>
  <si>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</si>
  <si>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</si>
  <si>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</si>
  <si>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</si>
  <si>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</si>
  <si>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</si>
  <si>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</si>
  <si>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</si>
  <si>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</si>
  <si>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</si>
  <si>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</si>
  <si>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</si>
  <si>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</si>
  <si>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</si>
  <si>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</si>
  <si>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</si>
  <si>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</si>
  <si>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</si>
  <si>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</si>
  <si>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</si>
  <si>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</si>
  <si>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</si>
  <si>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</si>
  <si>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</si>
  <si>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</si>
  <si>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</si>
  <si>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</si>
  <si>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</si>
  <si>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</si>
  <si>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</si>
  <si>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</si>
  <si>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</si>
  <si>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</si>
  <si>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</si>
  <si>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</si>
  <si>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</si>
  <si>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</si>
  <si>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</si>
  <si>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</si>
  <si>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</si>
  <si>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</si>
  <si>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</si>
  <si>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</si>
  <si>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</si>
  <si>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</si>
  <si>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</si>
  <si>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</si>
  <si>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</si>
  <si>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</si>
  <si>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</si>
  <si>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</si>
  <si>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</si>
  <si>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</si>
  <si>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</si>
  <si>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</si>
  <si>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</si>
  <si>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</si>
  <si>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</si>
  <si>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</si>
  <si>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</si>
  <si>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</si>
  <si>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</si>
  <si>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</si>
  <si>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</si>
  <si>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</si>
  <si>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</si>
  <si>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</si>
  <si>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</si>
  <si>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</si>
  <si>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</si>
  <si>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</si>
  <si>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</si>
  <si>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</si>
  <si>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</si>
  <si>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</si>
  <si>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</si>
  <si>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</si>
  <si>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</si>
  <si>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</si>
  <si>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</si>
  <si>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</si>
  <si>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</si>
  <si>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</si>
  <si>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</si>
  <si>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</si>
  <si>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</si>
  <si>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</si>
  <si>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</si>
  <si>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</si>
  <si>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</si>
  <si>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</si>
  <si>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</si>
  <si>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</si>
  <si>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</si>
  <si>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</si>
  <si>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</si>
  <si>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</si>
  <si>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</si>
  <si>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</si>
  <si>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</si>
  <si>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</si>
  <si>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</si>
  <si>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</si>
  <si>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</si>
  <si>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</si>
  <si>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</si>
  <si>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</si>
  <si>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</si>
  <si>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</si>
  <si>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</si>
  <si>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</si>
  <si>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</si>
  <si>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</si>
  <si>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</si>
  <si>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</si>
  <si>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</si>
  <si>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</si>
  <si>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</si>
  <si>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</si>
  <si>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</si>
  <si>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</si>
  <si>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</si>
  <si>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</si>
  <si>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</si>
  <si>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</si>
  <si>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</si>
  <si>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</si>
  <si>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</si>
  <si>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</si>
  <si>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</si>
  <si>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</si>
  <si>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</si>
  <si>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</si>
  <si>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</si>
  <si>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</si>
  <si>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</si>
  <si>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</si>
  <si>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</si>
  <si>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</si>
  <si>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</si>
  <si>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</si>
  <si>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</si>
  <si>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</si>
  <si>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</si>
  <si>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</si>
  <si>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</si>
  <si>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</si>
  <si>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</si>
  <si>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</si>
  <si>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</si>
  <si>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</si>
  <si>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</si>
  <si>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</si>
  <si>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</si>
  <si>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</si>
  <si>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</si>
  <si>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</si>
  <si>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</si>
  <si>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</si>
  <si>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</si>
  <si>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</si>
  <si>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</si>
  <si>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</si>
  <si>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</si>
  <si>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</si>
  <si>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</si>
  <si>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</si>
  <si>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</si>
  <si>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</si>
  <si>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</si>
  <si>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</si>
  <si>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</si>
  <si>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</si>
  <si>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</si>
  <si>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</si>
  <si>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</si>
  <si>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</si>
  <si>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</si>
  <si>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</si>
  <si>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</si>
  <si>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</si>
  <si>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</si>
  <si>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</si>
  <si>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</si>
  <si>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</si>
  <si>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</si>
  <si>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</si>
  <si>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</si>
  <si>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</si>
  <si>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</si>
  <si>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</si>
  <si>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</si>
  <si>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</si>
  <si>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</si>
  <si>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</si>
  <si>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</si>
  <si>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</si>
  <si>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</si>
  <si>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</si>
  <si>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</si>
  <si>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</si>
  <si>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</si>
  <si>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</si>
  <si>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</si>
  <si>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</si>
  <si>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</si>
  <si>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</si>
  <si>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</si>
  <si>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</si>
  <si>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</si>
  <si>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</si>
  <si>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</si>
  <si>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</si>
  <si>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</si>
  <si>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</si>
  <si>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</si>
  <si>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</si>
  <si>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</si>
  <si>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</si>
  <si>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</si>
  <si>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</si>
  <si>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</si>
  <si>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</si>
  <si>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</si>
  <si>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</si>
  <si>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</si>
  <si>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</si>
  <si>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</si>
  <si>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</si>
  <si>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</si>
  <si>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</si>
  <si>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</si>
  <si>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</si>
  <si>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</si>
  <si>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</si>
  <si>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</si>
  <si>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</si>
  <si>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</si>
  <si>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</si>
  <si>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</si>
  <si>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</si>
  <si>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</si>
  <si>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</si>
  <si>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</si>
  <si>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</si>
  <si>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</si>
  <si>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</si>
  <si>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</si>
  <si>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</si>
  <si>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</si>
  <si>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</si>
  <si>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</si>
  <si>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</si>
  <si>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</si>
  <si>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</si>
  <si>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</si>
  <si>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</si>
  <si>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</si>
  <si>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</si>
  <si>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</si>
  <si>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</si>
  <si>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</si>
  <si>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</si>
  <si>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</si>
  <si>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</si>
  <si>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</si>
  <si>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</si>
  <si>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</si>
  <si>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</si>
  <si>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</si>
  <si>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</si>
  <si>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</si>
  <si>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</si>
  <si>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</si>
  <si>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</si>
  <si>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</si>
  <si>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</si>
  <si>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</si>
  <si>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</si>
  <si>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</si>
  <si>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</si>
  <si>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</si>
  <si>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</si>
  <si>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</si>
  <si>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</si>
  <si>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</si>
  <si>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</si>
  <si>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</si>
  <si>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</si>
  <si>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</si>
  <si>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</si>
  <si>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</si>
  <si>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</si>
  <si>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</si>
  <si>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</si>
  <si>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</si>
  <si>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</si>
  <si>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</si>
  <si>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</si>
  <si>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</si>
  <si>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</si>
  <si>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</si>
  <si>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</si>
  <si>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</si>
  <si>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</si>
  <si>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</si>
  <si>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</si>
  <si>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</si>
  <si>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</si>
  <si>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</si>
  <si>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</si>
  <si>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</si>
  <si>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</si>
  <si>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</si>
  <si>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</si>
  <si>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</si>
  <si>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</si>
  <si>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</si>
  <si>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</si>
  <si>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</si>
  <si>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</si>
  <si>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</si>
  <si>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</si>
  <si>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</si>
  <si>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</si>
  <si>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</si>
  <si>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</si>
  <si>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</si>
  <si>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</si>
  <si>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</si>
  <si>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</si>
  <si>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</si>
  <si>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</si>
  <si>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</si>
  <si>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</si>
  <si>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</si>
  <si>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</si>
  <si>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</si>
  <si>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</si>
  <si>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</si>
  <si>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</si>
  <si>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</si>
  <si>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</si>
  <si>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</si>
  <si>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</si>
  <si>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</si>
  <si>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</si>
  <si>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</si>
  <si>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</si>
  <si>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</si>
  <si>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</si>
  <si>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</si>
  <si>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</si>
  <si>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</si>
  <si>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</si>
  <si>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</si>
  <si>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</si>
  <si>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</si>
  <si>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</si>
  <si>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</si>
  <si>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</si>
  <si>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요금합계</t>
    <phoneticPr fontId="1" type="noConversion"/>
  </si>
  <si>
    <t>호실
구분</t>
    <phoneticPr fontId="1" type="noConversion"/>
  </si>
  <si>
    <t>1인 납부금</t>
    <phoneticPr fontId="1" type="noConversion"/>
  </si>
  <si>
    <t>1인 부담</t>
    <phoneticPr fontId="1" type="noConversion"/>
  </si>
  <si>
    <t>인실</t>
    <phoneticPr fontId="1" type="noConversion"/>
  </si>
  <si>
    <t>2인실</t>
    <phoneticPr fontId="1" type="noConversion"/>
  </si>
  <si>
    <t>사용량</t>
    <phoneticPr fontId="1" type="noConversion"/>
  </si>
  <si>
    <t>요금</t>
    <phoneticPr fontId="1" type="noConversion"/>
  </si>
  <si>
    <t>사용시간</t>
    <phoneticPr fontId="1" type="noConversion"/>
  </si>
  <si>
    <t>남-101</t>
    <phoneticPr fontId="1" type="noConversion"/>
  </si>
  <si>
    <t>남-102</t>
    <phoneticPr fontId="1" type="noConversion"/>
  </si>
  <si>
    <t>남-103</t>
    <phoneticPr fontId="1" type="noConversion"/>
  </si>
  <si>
    <t>372</t>
    <phoneticPr fontId="1" type="noConversion"/>
  </si>
  <si>
    <t>여-910</t>
    <phoneticPr fontId="1" type="noConversion"/>
  </si>
  <si>
    <t>공실비용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</si>
  <si>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</si>
  <si>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</si>
  <si>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</si>
  <si>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</si>
  <si>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</si>
  <si>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</si>
  <si>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</si>
  <si>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</si>
  <si>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5월 요금</t>
    <phoneticPr fontId="1" type="noConversion"/>
  </si>
  <si>
    <t>1인거주
일수</t>
    <phoneticPr fontId="1" type="noConversion"/>
  </si>
  <si>
    <t>선납금액</t>
    <phoneticPr fontId="1" type="noConversion"/>
  </si>
  <si>
    <t>4월 요금</t>
    <phoneticPr fontId="1" type="noConversion"/>
  </si>
  <si>
    <t>3월 요금</t>
    <phoneticPr fontId="1" type="noConversion"/>
  </si>
  <si>
    <t>비 고</t>
    <phoneticPr fontId="1" type="noConversion"/>
  </si>
  <si>
    <t>남-214</t>
    <phoneticPr fontId="1" type="noConversion"/>
  </si>
  <si>
    <t>거주자</t>
    <phoneticPr fontId="1" type="noConversion"/>
  </si>
  <si>
    <t>중도퇴실자</t>
    <phoneticPr fontId="1" type="noConversion"/>
  </si>
  <si>
    <t>남-1115</t>
    <phoneticPr fontId="1" type="noConversion"/>
  </si>
  <si>
    <t>여-508</t>
    <phoneticPr fontId="1" type="noConversion"/>
  </si>
  <si>
    <t>여-715</t>
    <phoneticPr fontId="1" type="noConversion"/>
  </si>
  <si>
    <t>호실변경</t>
    <phoneticPr fontId="1" type="noConversion"/>
  </si>
  <si>
    <t>여-806</t>
    <phoneticPr fontId="1" type="noConversion"/>
  </si>
  <si>
    <t>여-916</t>
    <phoneticPr fontId="1" type="noConversion"/>
  </si>
  <si>
    <t>중도입사자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</si>
  <si>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</si>
  <si>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</si>
  <si>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</si>
  <si>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</si>
  <si>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</si>
  <si>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</si>
  <si>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</si>
  <si>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3월요금</t>
    <phoneticPr fontId="1" type="noConversion"/>
  </si>
  <si>
    <t>4월요금</t>
    <phoneticPr fontId="1" type="noConversion"/>
  </si>
  <si>
    <t>5월요금</t>
    <phoneticPr fontId="1" type="noConversion"/>
  </si>
  <si>
    <t>환급액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</si>
  <si>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</si>
  <si>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</si>
  <si>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</si>
  <si>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302-0179-3907-51</t>
    <phoneticPr fontId="1" type="noConversion"/>
  </si>
  <si>
    <t>352-0884-2115-03</t>
    <phoneticPr fontId="1" type="noConversion"/>
  </si>
  <si>
    <t>356-4708-2378-43</t>
    <phoneticPr fontId="1" type="noConversion"/>
  </si>
  <si>
    <t>991502-01-179298</t>
    <phoneticPr fontId="1" type="noConversion"/>
  </si>
  <si>
    <t>352-1667-4305-13</t>
    <phoneticPr fontId="1" type="noConversion"/>
  </si>
  <si>
    <t>652-910356-74307</t>
    <phoneticPr fontId="1" type="noConversion"/>
  </si>
  <si>
    <t>302-1766-7622-41</t>
    <phoneticPr fontId="1" type="noConversion"/>
  </si>
  <si>
    <t>356-2955-4087-33</t>
    <phoneticPr fontId="1" type="noConversion"/>
  </si>
  <si>
    <t>장*현</t>
    <phoneticPr fontId="1" type="noConversion"/>
  </si>
  <si>
    <t>박*현</t>
    <phoneticPr fontId="1" type="noConversion"/>
  </si>
  <si>
    <t>남-718</t>
    <phoneticPr fontId="1" type="noConversion"/>
  </si>
  <si>
    <t>여-205</t>
    <phoneticPr fontId="1" type="noConversion"/>
  </si>
  <si>
    <t>신*권</t>
    <phoneticPr fontId="1" type="noConversion"/>
  </si>
  <si>
    <t>윤*민</t>
    <phoneticPr fontId="1" type="noConversion"/>
  </si>
  <si>
    <t>오*건</t>
    <phoneticPr fontId="1" type="noConversion"/>
  </si>
  <si>
    <t>이*윤</t>
    <phoneticPr fontId="1" type="noConversion"/>
  </si>
  <si>
    <t>송*은</t>
    <phoneticPr fontId="1" type="noConversion"/>
  </si>
  <si>
    <t>이*서</t>
    <phoneticPr fontId="1" type="noConversion"/>
  </si>
  <si>
    <t>신*서</t>
    <phoneticPr fontId="1" type="noConversion"/>
  </si>
  <si>
    <t>한*민</t>
    <phoneticPr fontId="1" type="noConversion"/>
  </si>
  <si>
    <t>정*령</t>
    <phoneticPr fontId="1" type="noConversion"/>
  </si>
  <si>
    <t>이*현</t>
    <phoneticPr fontId="1" type="noConversion"/>
  </si>
  <si>
    <t>김*나</t>
    <phoneticPr fontId="1" type="noConversion"/>
  </si>
  <si>
    <t>박*솔</t>
    <phoneticPr fontId="1" type="noConversion"/>
  </si>
  <si>
    <t>신*현</t>
    <phoneticPr fontId="1" type="noConversion"/>
  </si>
  <si>
    <t>권*민</t>
    <phoneticPr fontId="1" type="noConversion"/>
  </si>
  <si>
    <t>김*수</t>
    <phoneticPr fontId="1" type="noConversion"/>
  </si>
  <si>
    <t>이*희</t>
    <phoneticPr fontId="1" type="noConversion"/>
  </si>
  <si>
    <t>윤*숙</t>
    <phoneticPr fontId="1" type="noConversion"/>
  </si>
  <si>
    <t>이*선</t>
    <phoneticPr fontId="1" type="noConversion"/>
  </si>
  <si>
    <t>박*현</t>
    <phoneticPr fontId="1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</si>
</sst>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0_);[Red]\(0\)"/>
    <numFmt numFmtId="181" formatCode="&quot;₩&quot;#,##0"/>
  </numFmts>
  <fonts count="2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5"/>
      <color rgb="FFFF0000"/>
      <name val="굴림"/>
      <family val="3"/>
      <charset val="129"/>
    </font>
    <font>
      <b/>
      <sz val="11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12"/>
      <name val="돋움"/>
      <family val="3"/>
      <charset val="129"/>
    </font>
    <font>
      <sz val="12"/>
      <color rgb="FFFF0000"/>
      <name val="돋움"/>
      <family val="3"/>
      <charset val="129"/>
    </font>
    <font>
      <sz val="10"/>
      <name val="돋움"/>
      <family val="3"/>
      <charset val="129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9" fillId="0" borderId="0" applyFont="0" applyFill="0" applyBorder="0" applyAlignment="0" applyProtection="0">
      <alignment vertical="center"/>
    </xf>
    <xf numFmtId="0" fontId="21" fillId="0" borderId="0"/>
  </cellStyleXfs>
  <cellXfs count="132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10" xfId="0" applyNumberFormat="1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right" vertical="center"/>
    </xf>
    <xf numFmtId="177" fontId="13" fillId="0" borderId="5" xfId="0" applyNumberFormat="1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49" fontId="0" fillId="0" borderId="0" xfId="0" applyNumberFormat="1"/>
    <xf numFmtId="49" fontId="5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/>
    </xf>
    <xf numFmtId="177" fontId="0" fillId="0" borderId="7" xfId="0" applyNumberFormat="1" applyFont="1" applyFill="1" applyBorder="1" applyAlignment="1">
      <alignment horizontal="center"/>
    </xf>
    <xf numFmtId="176" fontId="14" fillId="0" borderId="7" xfId="0" applyNumberFormat="1" applyFont="1" applyFill="1" applyBorder="1" applyAlignment="1">
      <alignment horizontal="center"/>
    </xf>
    <xf numFmtId="42" fontId="14" fillId="0" borderId="7" xfId="0" applyNumberFormat="1" applyFont="1" applyFill="1" applyBorder="1" applyAlignment="1">
      <alignment horizontal="center"/>
    </xf>
    <xf numFmtId="178" fontId="0" fillId="0" borderId="7" xfId="0" applyNumberFormat="1" applyFont="1" applyFill="1" applyBorder="1" applyAlignment="1">
      <alignment horizontal="center"/>
    </xf>
    <xf numFmtId="42" fontId="15" fillId="0" borderId="7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179" fontId="2" fillId="2" borderId="16" xfId="0" applyNumberFormat="1" applyFont="1" applyFill="1" applyBorder="1" applyAlignment="1">
      <alignment horizontal="center" vertical="center" wrapText="1"/>
    </xf>
    <xf numFmtId="178" fontId="2" fillId="2" borderId="16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/>
    </xf>
    <xf numFmtId="49" fontId="5" fillId="4" borderId="8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177" fontId="13" fillId="4" borderId="5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42" fontId="10" fillId="0" borderId="1" xfId="0" applyNumberFormat="1" applyFont="1" applyFill="1" applyBorder="1" applyAlignment="1">
      <alignment horizontal="right" vertical="center"/>
    </xf>
    <xf numFmtId="42" fontId="14" fillId="0" borderId="1" xfId="0" applyNumberFormat="1" applyFont="1" applyFill="1" applyBorder="1"/>
    <xf numFmtId="0" fontId="0" fillId="3" borderId="0" xfId="0" applyFill="1" applyBorder="1"/>
    <xf numFmtId="176" fontId="10" fillId="4" borderId="5" xfId="0" applyNumberFormat="1" applyFont="1" applyFill="1" applyBorder="1" applyAlignment="1">
      <alignment horizontal="right" vertical="center"/>
    </xf>
    <xf numFmtId="178" fontId="0" fillId="4" borderId="13" xfId="0" applyNumberFormat="1" applyFont="1" applyFill="1" applyBorder="1" applyAlignment="1">
      <alignment horizontal="center"/>
    </xf>
    <xf numFmtId="42" fontId="5" fillId="0" borderId="15" xfId="0" applyNumberFormat="1" applyFont="1" applyFill="1" applyBorder="1" applyAlignment="1">
      <alignment horizontal="right" vertical="center"/>
    </xf>
    <xf numFmtId="42" fontId="5" fillId="4" borderId="15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9" fontId="0" fillId="0" borderId="0" xfId="0" applyNumberFormat="1" applyFill="1" applyBorder="1"/>
    <xf numFmtId="41" fontId="0" fillId="0" borderId="1" xfId="1" applyFont="1" applyFill="1" applyBorder="1" applyAlignment="1"/>
    <xf numFmtId="41" fontId="0" fillId="4" borderId="1" xfId="1" applyFont="1" applyFill="1" applyBorder="1" applyAlignment="1"/>
    <xf numFmtId="42" fontId="15" fillId="4" borderId="23" xfId="0" applyNumberFormat="1" applyFont="1" applyFill="1" applyBorder="1"/>
    <xf numFmtId="42" fontId="15" fillId="0" borderId="30" xfId="0" applyNumberFormat="1" applyFont="1" applyFill="1" applyBorder="1"/>
    <xf numFmtId="42" fontId="15" fillId="0" borderId="21" xfId="0" applyNumberFormat="1" applyFont="1" applyFill="1" applyBorder="1"/>
    <xf numFmtId="42" fontId="15" fillId="4" borderId="21" xfId="0" applyNumberFormat="1" applyFont="1" applyFill="1" applyBorder="1"/>
    <xf numFmtId="42" fontId="15" fillId="3" borderId="0" xfId="0" applyNumberFormat="1" applyFont="1" applyFill="1" applyBorder="1" applyAlignment="1">
      <alignment horizontal="center"/>
    </xf>
    <xf numFmtId="42" fontId="15" fillId="3" borderId="0" xfId="0" applyNumberFormat="1" applyFont="1" applyFill="1" applyBorder="1" applyAlignment="1">
      <alignment horizontal="center" vertical="center"/>
    </xf>
    <xf numFmtId="42" fontId="15" fillId="3" borderId="23" xfId="0" applyNumberFormat="1" applyFont="1" applyFill="1" applyBorder="1"/>
    <xf numFmtId="42" fontId="15" fillId="3" borderId="0" xfId="0" applyNumberFormat="1" applyFont="1" applyFill="1" applyBorder="1"/>
    <xf numFmtId="42" fontId="15" fillId="3" borderId="0" xfId="0" applyNumberFormat="1" applyFont="1" applyFill="1"/>
    <xf numFmtId="42" fontId="15" fillId="0" borderId="5" xfId="0" applyNumberFormat="1" applyFont="1" applyFill="1" applyBorder="1"/>
    <xf numFmtId="42" fontId="15" fillId="0" borderId="22" xfId="0" applyNumberFormat="1" applyFont="1" applyFill="1" applyBorder="1"/>
    <xf numFmtId="41" fontId="0" fillId="0" borderId="1" xfId="1" applyFont="1" applyFill="1" applyBorder="1" applyAlignment="1">
      <alignment horizontal="center"/>
    </xf>
    <xf numFmtId="41" fontId="0" fillId="4" borderId="1" xfId="1" applyFont="1" applyFill="1" applyBorder="1" applyAlignment="1">
      <alignment horizontal="center"/>
    </xf>
    <xf numFmtId="41" fontId="0" fillId="0" borderId="0" xfId="1" applyFont="1" applyFill="1" applyAlignment="1"/>
    <xf numFmtId="0" fontId="20" fillId="3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41" fontId="23" fillId="3" borderId="1" xfId="1" applyFont="1" applyFill="1" applyBorder="1" applyAlignment="1">
      <alignment horizontal="center" vertical="center"/>
    </xf>
    <xf numFmtId="42" fontId="24" fillId="3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178" fontId="25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8" fillId="3" borderId="0" xfId="0" applyFont="1" applyFill="1" applyBorder="1" applyAlignment="1">
      <alignment horizontal="center" vertical="center" wrapText="1"/>
    </xf>
    <xf numFmtId="181" fontId="0" fillId="0" borderId="0" xfId="0" applyNumberFormat="1"/>
    <xf numFmtId="181" fontId="15" fillId="3" borderId="0" xfId="1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ill="1" applyBorder="1"/>
    <xf numFmtId="180" fontId="26" fillId="3" borderId="0" xfId="0" applyNumberFormat="1" applyFont="1" applyFill="1" applyBorder="1" applyAlignment="1">
      <alignment horizontal="left"/>
    </xf>
    <xf numFmtId="0" fontId="20" fillId="3" borderId="0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right" vertical="center"/>
    </xf>
    <xf numFmtId="49" fontId="4" fillId="5" borderId="1" xfId="0" applyNumberFormat="1" applyFont="1" applyFill="1" applyBorder="1" applyAlignment="1">
      <alignment horizontal="center" vertical="center"/>
    </xf>
    <xf numFmtId="178" fontId="18" fillId="6" borderId="1" xfId="0" applyNumberFormat="1" applyFont="1" applyFill="1" applyBorder="1" applyAlignment="1">
      <alignment horizontal="left" vertical="center" wrapText="1"/>
    </xf>
    <xf numFmtId="178" fontId="26" fillId="6" borderId="1" xfId="0" applyNumberFormat="1" applyFont="1" applyFill="1" applyBorder="1" applyAlignment="1">
      <alignment horizontal="left"/>
    </xf>
    <xf numFmtId="178" fontId="26" fillId="6" borderId="2" xfId="0" applyNumberFormat="1" applyFont="1" applyFill="1" applyBorder="1" applyAlignment="1">
      <alignment horizontal="left" vertical="center" wrapText="1"/>
    </xf>
    <xf numFmtId="178" fontId="26" fillId="6" borderId="2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42" fontId="17" fillId="2" borderId="27" xfId="0" applyNumberFormat="1" applyFont="1" applyFill="1" applyBorder="1" applyAlignment="1">
      <alignment horizontal="center" vertical="center"/>
    </xf>
    <xf numFmtId="42" fontId="17" fillId="2" borderId="28" xfId="0" applyNumberFormat="1" applyFont="1" applyFill="1" applyBorder="1" applyAlignment="1">
      <alignment horizontal="center" vertical="center"/>
    </xf>
    <xf numFmtId="178" fontId="7" fillId="2" borderId="19" xfId="0" applyNumberFormat="1" applyFont="1" applyFill="1" applyBorder="1" applyAlignment="1">
      <alignment horizontal="center" vertical="center" wrapText="1"/>
    </xf>
    <xf numFmtId="178" fontId="7" fillId="2" borderId="29" xfId="0" applyNumberFormat="1" applyFont="1" applyFill="1" applyBorder="1" applyAlignment="1">
      <alignment horizontal="center" vertical="center"/>
    </xf>
    <xf numFmtId="42" fontId="15" fillId="2" borderId="24" xfId="0" applyNumberFormat="1" applyFont="1" applyFill="1" applyBorder="1" applyAlignment="1">
      <alignment horizontal="center" vertical="center"/>
    </xf>
    <xf numFmtId="42" fontId="15" fillId="2" borderId="3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</cellXfs>
  <cellStyles count="3">
    <cellStyle name="Normal" xfId="2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ED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&#50629;&#47924;&#44288;&#47144;/03.%20&#44277;&#44277;&#50836;&#44552;%20&#51221;&#49328;/2405&#50900;/2405&#50900;%20&#49324;&#50857;%20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월"/>
      <sheetName val="단가산출"/>
      <sheetName val="종합"/>
      <sheetName val="게시용"/>
      <sheetName val="입퇴사자 정산"/>
      <sheetName val="환급대상자"/>
      <sheetName val="Sheet1"/>
    </sheetNames>
    <sheetDataSet>
      <sheetData sheetId="0">
        <row r="6">
          <cell r="E6">
            <v>87.799999999999955</v>
          </cell>
          <cell r="F6">
            <v>13195.24623553437</v>
          </cell>
          <cell r="I6">
            <v>1.7899999999999991</v>
          </cell>
          <cell r="J6">
            <v>1887.6596002896445</v>
          </cell>
          <cell r="M6" t="str">
            <v>2.09</v>
          </cell>
          <cell r="N6">
            <v>11580.285961444843</v>
          </cell>
          <cell r="Q6">
            <v>8.0000000000000071E-2</v>
          </cell>
          <cell r="R6">
            <v>9111.4592000000066</v>
          </cell>
          <cell r="S6">
            <v>42.016666666666666</v>
          </cell>
          <cell r="T6">
            <v>1458.2558139534885</v>
          </cell>
        </row>
        <row r="7">
          <cell r="E7">
            <v>4.7999999999997272</v>
          </cell>
          <cell r="F7">
            <v>721.38020422051727</v>
          </cell>
          <cell r="I7">
            <v>7.9999999999998295E-2</v>
          </cell>
          <cell r="J7">
            <v>84.364674873278418</v>
          </cell>
          <cell r="M7" t="str">
            <v>0.03</v>
          </cell>
          <cell r="N7">
            <v>166.22420040351449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E8">
            <v>40.600000000000364</v>
          </cell>
          <cell r="F8">
            <v>6101.67422736561</v>
          </cell>
          <cell r="I8">
            <v>2.4699999999999989</v>
          </cell>
          <cell r="J8">
            <v>2604.759336712526</v>
          </cell>
          <cell r="M8" t="str">
            <v>2.47</v>
          </cell>
          <cell r="N8">
            <v>13685.792499889361</v>
          </cell>
          <cell r="Q8">
            <v>0</v>
          </cell>
          <cell r="R8">
            <v>0</v>
          </cell>
          <cell r="S8">
            <v>15.65</v>
          </cell>
          <cell r="T8">
            <v>543.15835355110107</v>
          </cell>
        </row>
        <row r="9">
          <cell r="E9">
            <v>24.099999999999909</v>
          </cell>
          <cell r="F9">
            <v>3621.9297753573724</v>
          </cell>
          <cell r="I9">
            <v>1.7700000000000102</v>
          </cell>
          <cell r="J9">
            <v>1866.5684315713359</v>
          </cell>
          <cell r="M9" t="str">
            <v>1.80</v>
          </cell>
          <cell r="N9">
            <v>9973.4520242108701</v>
          </cell>
          <cell r="Q9">
            <v>0</v>
          </cell>
          <cell r="R9">
            <v>0</v>
          </cell>
          <cell r="S9">
            <v>394.38333333333333</v>
          </cell>
          <cell r="T9">
            <v>13687.706198167949</v>
          </cell>
        </row>
        <row r="10">
          <cell r="E10">
            <v>11.400000000000091</v>
          </cell>
          <cell r="F10">
            <v>1713.2779850238394</v>
          </cell>
          <cell r="I10">
            <v>0.76999999999999602</v>
          </cell>
          <cell r="J10">
            <v>812.00999565531799</v>
          </cell>
          <cell r="M10" t="str">
            <v>0.98</v>
          </cell>
          <cell r="N10">
            <v>5429.9905465148067</v>
          </cell>
          <cell r="Q10">
            <v>0</v>
          </cell>
          <cell r="R10">
            <v>0</v>
          </cell>
          <cell r="S10">
            <v>14.35</v>
          </cell>
          <cell r="T10">
            <v>498.03976827209584</v>
          </cell>
        </row>
        <row r="11">
          <cell r="E11">
            <v>17.799999999999955</v>
          </cell>
          <cell r="F11">
            <v>2675.1182573178967</v>
          </cell>
          <cell r="I11">
            <v>1.269999999999996</v>
          </cell>
          <cell r="J11">
            <v>1339.2892136133194</v>
          </cell>
          <cell r="M11" t="str">
            <v>0.71</v>
          </cell>
          <cell r="N11">
            <v>3933.9727428831761</v>
          </cell>
          <cell r="Q11">
            <v>0</v>
          </cell>
          <cell r="R11">
            <v>0</v>
          </cell>
          <cell r="S11">
            <v>28.616666666666667</v>
          </cell>
          <cell r="T11">
            <v>993.18731953912732</v>
          </cell>
        </row>
        <row r="12">
          <cell r="E12">
            <v>29.300000000000182</v>
          </cell>
          <cell r="F12">
            <v>4403.4249965963518</v>
          </cell>
          <cell r="I12">
            <v>1.2999999999999972</v>
          </cell>
          <cell r="J12">
            <v>1370.9259666908006</v>
          </cell>
          <cell r="M12" t="str">
            <v>1.68</v>
          </cell>
          <cell r="N12">
            <v>9308.5552225968113</v>
          </cell>
          <cell r="Q12">
            <v>0</v>
          </cell>
          <cell r="R12">
            <v>0</v>
          </cell>
          <cell r="S12">
            <v>2.75</v>
          </cell>
          <cell r="T12">
            <v>95.443161167126391</v>
          </cell>
        </row>
        <row r="13">
          <cell r="E13">
            <v>18.100000000000136</v>
          </cell>
          <cell r="F13">
            <v>2720.2045200817088</v>
          </cell>
          <cell r="I13">
            <v>1.6399999999999864</v>
          </cell>
          <cell r="J13">
            <v>1729.4758349022304</v>
          </cell>
          <cell r="M13" t="str">
            <v>1.11</v>
          </cell>
          <cell r="N13">
            <v>6150.2954149300367</v>
          </cell>
          <cell r="Q13">
            <v>0</v>
          </cell>
          <cell r="R13">
            <v>0</v>
          </cell>
          <cell r="S13">
            <v>8.2833333333333332</v>
          </cell>
          <cell r="T13">
            <v>287.4863703034049</v>
          </cell>
        </row>
        <row r="14">
          <cell r="E14">
            <v>54</v>
          </cell>
          <cell r="F14">
            <v>8115.5272974812806</v>
          </cell>
          <cell r="I14">
            <v>3.4200000000000159</v>
          </cell>
          <cell r="J14">
            <v>3606.5898508327468</v>
          </cell>
          <cell r="M14" t="str">
            <v>0.87</v>
          </cell>
          <cell r="N14">
            <v>4820.5018117019208</v>
          </cell>
          <cell r="Q14">
            <v>0</v>
          </cell>
          <cell r="R14">
            <v>0</v>
          </cell>
          <cell r="S14">
            <v>7.916666666666667</v>
          </cell>
          <cell r="T14">
            <v>274.76061548112142</v>
          </cell>
        </row>
        <row r="15">
          <cell r="E15">
            <v>29</v>
          </cell>
          <cell r="F15">
            <v>4358.3387338325392</v>
          </cell>
          <cell r="I15">
            <v>2.3599999999999994</v>
          </cell>
          <cell r="J15">
            <v>2488.757908761766</v>
          </cell>
          <cell r="M15" t="str">
            <v>1.38</v>
          </cell>
          <cell r="N15">
            <v>7646.313218561666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36</v>
          </cell>
          <cell r="F16">
            <v>5410.3515316541871</v>
          </cell>
          <cell r="I16">
            <v>7.2099999999999795</v>
          </cell>
          <cell r="J16">
            <v>7603.3663229543581</v>
          </cell>
          <cell r="M16" t="str">
            <v>4.27</v>
          </cell>
          <cell r="N16">
            <v>23659.244524100228</v>
          </cell>
          <cell r="Q16">
            <v>0</v>
          </cell>
          <cell r="R16">
            <v>0</v>
          </cell>
          <cell r="S16">
            <v>4.416666666666667</v>
          </cell>
          <cell r="T16">
            <v>153.2875012684151</v>
          </cell>
        </row>
        <row r="17">
          <cell r="E17">
            <v>51.099999999999909</v>
          </cell>
          <cell r="F17">
            <v>7679.6934240980127</v>
          </cell>
          <cell r="I17">
            <v>4.5600000000000023</v>
          </cell>
          <cell r="J17">
            <v>4808.7864677769758</v>
          </cell>
          <cell r="M17" t="str">
            <v>2.40</v>
          </cell>
          <cell r="N17">
            <v>13297.936032281159</v>
          </cell>
          <cell r="Q17">
            <v>0</v>
          </cell>
          <cell r="R17">
            <v>0</v>
          </cell>
          <cell r="S17">
            <v>40.766666666666666</v>
          </cell>
          <cell r="T17">
            <v>1414.8725588775219</v>
          </cell>
        </row>
        <row r="18">
          <cell r="E18">
            <v>88.5</v>
          </cell>
          <cell r="F18">
            <v>13300.447515316542</v>
          </cell>
          <cell r="I18">
            <v>2.2900000000000205</v>
          </cell>
          <cell r="J18">
            <v>2414.9388182476682</v>
          </cell>
          <cell r="M18" t="str">
            <v>1.40</v>
          </cell>
          <cell r="N18">
            <v>7757.1293521640091</v>
          </cell>
          <cell r="Q18">
            <v>0</v>
          </cell>
          <cell r="R18">
            <v>0</v>
          </cell>
          <cell r="S18">
            <v>118.8</v>
          </cell>
          <cell r="T18">
            <v>4123.1445624198595</v>
          </cell>
        </row>
        <row r="19">
          <cell r="E19">
            <v>23</v>
          </cell>
          <cell r="F19">
            <v>3456.6134785568415</v>
          </cell>
          <cell r="I19">
            <v>2.3500000000000227</v>
          </cell>
          <cell r="J19">
            <v>2478.2123244026307</v>
          </cell>
          <cell r="M19" t="str">
            <v>1.72</v>
          </cell>
          <cell r="N19">
            <v>9530.1874898014976</v>
          </cell>
          <cell r="Q19">
            <v>0</v>
          </cell>
          <cell r="R19">
            <v>0</v>
          </cell>
          <cell r="S19">
            <v>69.316666666666663</v>
          </cell>
          <cell r="T19">
            <v>2405.7461048125974</v>
          </cell>
        </row>
        <row r="20">
          <cell r="E20">
            <v>24.900000000000091</v>
          </cell>
          <cell r="F20">
            <v>3742.1598093941598</v>
          </cell>
          <cell r="I20">
            <v>4.1099999999999852</v>
          </cell>
          <cell r="J20">
            <v>4334.2351716147568</v>
          </cell>
          <cell r="M20" t="str">
            <v>2.02</v>
          </cell>
          <cell r="N20">
            <v>11192.429493836642</v>
          </cell>
          <cell r="Q20">
            <v>0</v>
          </cell>
          <cell r="R20">
            <v>0</v>
          </cell>
          <cell r="S20">
            <v>49.233333333333334</v>
          </cell>
          <cell r="T20">
            <v>1708.7218065920688</v>
          </cell>
        </row>
        <row r="21">
          <cell r="E21">
            <v>30.899999999999636</v>
          </cell>
          <cell r="F21">
            <v>4643.8850646697892</v>
          </cell>
          <cell r="I21">
            <v>2.4200000000000159</v>
          </cell>
          <cell r="J21">
            <v>2552.0314149167439</v>
          </cell>
          <cell r="M21" t="str">
            <v>1.94</v>
          </cell>
          <cell r="N21">
            <v>10749.164959427271</v>
          </cell>
          <cell r="Q21">
            <v>3.9999999999999147E-2</v>
          </cell>
          <cell r="R21">
            <v>4555.7295999999023</v>
          </cell>
          <cell r="S21">
            <v>92.38333333333334</v>
          </cell>
          <cell r="T21">
            <v>3206.311771814434</v>
          </cell>
        </row>
        <row r="22">
          <cell r="E22">
            <v>29.799999999999955</v>
          </cell>
          <cell r="F22">
            <v>4478.5687678692921</v>
          </cell>
          <cell r="I22">
            <v>1.7799999999999727</v>
          </cell>
          <cell r="J22">
            <v>1877.1140159304562</v>
          </cell>
          <cell r="M22" t="str">
            <v>1.12</v>
          </cell>
          <cell r="N22">
            <v>6205.7034817312087</v>
          </cell>
          <cell r="Q22">
            <v>0</v>
          </cell>
          <cell r="R22">
            <v>0</v>
          </cell>
          <cell r="S22">
            <v>6.1</v>
          </cell>
          <cell r="T22">
            <v>211.7102847707167</v>
          </cell>
        </row>
        <row r="23">
          <cell r="E23">
            <v>47.799999999999955</v>
          </cell>
          <cell r="F23">
            <v>7183.7445336963856</v>
          </cell>
          <cell r="I23">
            <v>4.8500000000000227</v>
          </cell>
          <cell r="J23">
            <v>5114.6084141926376</v>
          </cell>
          <cell r="M23" t="str">
            <v>4.35</v>
          </cell>
          <cell r="N23">
            <v>24102.5090585096</v>
          </cell>
          <cell r="Q23">
            <v>0</v>
          </cell>
          <cell r="R23">
            <v>0</v>
          </cell>
          <cell r="S23">
            <v>121.51666666666667</v>
          </cell>
          <cell r="T23">
            <v>4217.4308367849608</v>
          </cell>
        </row>
        <row r="24">
          <cell r="E24">
            <v>137.80000000000018</v>
          </cell>
          <cell r="F24">
            <v>20709.623362831888</v>
          </cell>
          <cell r="I24">
            <v>6.5199999999999818</v>
          </cell>
          <cell r="J24">
            <v>6875.7210021723195</v>
          </cell>
          <cell r="M24" t="str">
            <v>4.41</v>
          </cell>
          <cell r="N24">
            <v>24434.957459316633</v>
          </cell>
          <cell r="Q24">
            <v>0</v>
          </cell>
          <cell r="R24">
            <v>0</v>
          </cell>
          <cell r="S24">
            <v>95.016666666666666</v>
          </cell>
          <cell r="T24">
            <v>3297.7058291744697</v>
          </cell>
        </row>
        <row r="25">
          <cell r="E25">
            <v>49</v>
          </cell>
          <cell r="F25">
            <v>7364.0895847515321</v>
          </cell>
          <cell r="I25">
            <v>5.210000000000008</v>
          </cell>
          <cell r="J25">
            <v>5494.2494511223831</v>
          </cell>
          <cell r="M25" t="str">
            <v>2.83</v>
          </cell>
          <cell r="N25">
            <v>15680.482904731534</v>
          </cell>
          <cell r="Q25">
            <v>0</v>
          </cell>
          <cell r="R25">
            <v>0</v>
          </cell>
          <cell r="S25">
            <v>116.95</v>
          </cell>
          <cell r="T25">
            <v>4058.9373449074292</v>
          </cell>
        </row>
        <row r="26">
          <cell r="E26">
            <v>24.199999999999818</v>
          </cell>
          <cell r="F26">
            <v>3636.958529611954</v>
          </cell>
          <cell r="I26">
            <v>2.9199999999999875</v>
          </cell>
          <cell r="J26">
            <v>3079.3106328747153</v>
          </cell>
          <cell r="M26" t="str">
            <v>1.14</v>
          </cell>
          <cell r="N26">
            <v>6316.5196153335501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32.799999999999727</v>
          </cell>
          <cell r="F27">
            <v>4929.4313955071066</v>
          </cell>
          <cell r="I27">
            <v>2.3400000000000034</v>
          </cell>
          <cell r="J27">
            <v>2467.6667400434503</v>
          </cell>
          <cell r="M27" t="str">
            <v>1.53</v>
          </cell>
          <cell r="N27">
            <v>8477.43422057924</v>
          </cell>
          <cell r="Q27">
            <v>0</v>
          </cell>
          <cell r="R27">
            <v>0</v>
          </cell>
          <cell r="S27">
            <v>1.6666666666666666E-2</v>
          </cell>
          <cell r="T27">
            <v>0.57844340101288716</v>
          </cell>
        </row>
        <row r="28">
          <cell r="E28">
            <v>37.200000000000045</v>
          </cell>
          <cell r="F28">
            <v>5590.6965827093336</v>
          </cell>
          <cell r="I28">
            <v>2.6599999999999966</v>
          </cell>
          <cell r="J28">
            <v>2805.1254395365636</v>
          </cell>
          <cell r="M28" t="str">
            <v>2.12</v>
          </cell>
          <cell r="N28">
            <v>11746.510161848359</v>
          </cell>
          <cell r="Q28">
            <v>0</v>
          </cell>
          <cell r="R28">
            <v>0</v>
          </cell>
          <cell r="S28">
            <v>0.66666666666666663</v>
          </cell>
          <cell r="T28">
            <v>23.137736040515485</v>
          </cell>
        </row>
        <row r="29">
          <cell r="E29">
            <v>12.200000000000045</v>
          </cell>
          <cell r="F29">
            <v>1833.5080190605925</v>
          </cell>
          <cell r="I29">
            <v>1.9000000000000057</v>
          </cell>
          <cell r="J29">
            <v>2003.6610282404113</v>
          </cell>
          <cell r="M29" t="str">
            <v>0.95</v>
          </cell>
          <cell r="N29">
            <v>5263.7663461112925</v>
          </cell>
          <cell r="Q29">
            <v>0</v>
          </cell>
          <cell r="R29">
            <v>0</v>
          </cell>
          <cell r="S29">
            <v>1.5</v>
          </cell>
          <cell r="T29">
            <v>52.059906091159846</v>
          </cell>
        </row>
        <row r="30">
          <cell r="E30">
            <v>15</v>
          </cell>
          <cell r="F30">
            <v>2254.3131381892445</v>
          </cell>
          <cell r="I30">
            <v>1.460000000000008</v>
          </cell>
          <cell r="J30">
            <v>1539.6553164373727</v>
          </cell>
          <cell r="M30" t="str">
            <v>0.49</v>
          </cell>
          <cell r="N30">
            <v>2714.9952732574034</v>
          </cell>
          <cell r="Q30">
            <v>0</v>
          </cell>
          <cell r="R30">
            <v>0</v>
          </cell>
          <cell r="S30">
            <v>6.3666666666666663</v>
          </cell>
          <cell r="T30">
            <v>220.96537918692289</v>
          </cell>
        </row>
        <row r="31">
          <cell r="E31">
            <v>41.5</v>
          </cell>
          <cell r="F31">
            <v>6236.9330156569094</v>
          </cell>
          <cell r="I31">
            <v>2.0300000000000011</v>
          </cell>
          <cell r="J31">
            <v>2140.7536249094869</v>
          </cell>
          <cell r="M31" t="str">
            <v>0.98</v>
          </cell>
          <cell r="N31">
            <v>5429.9905465148067</v>
          </cell>
          <cell r="Q31">
            <v>0</v>
          </cell>
          <cell r="R31">
            <v>0</v>
          </cell>
          <cell r="S31">
            <v>13.816666666666666</v>
          </cell>
          <cell r="T31">
            <v>479.52957943968346</v>
          </cell>
        </row>
        <row r="32">
          <cell r="E32">
            <v>30.599999999999909</v>
          </cell>
          <cell r="F32">
            <v>4598.7988019060449</v>
          </cell>
          <cell r="I32">
            <v>1.4099999999999966</v>
          </cell>
          <cell r="J32">
            <v>1486.9273946415603</v>
          </cell>
          <cell r="M32" t="str">
            <v>0.78</v>
          </cell>
          <cell r="N32">
            <v>4321.8292104913771</v>
          </cell>
          <cell r="Q32">
            <v>0</v>
          </cell>
          <cell r="R32">
            <v>0</v>
          </cell>
          <cell r="S32">
            <v>7.416666666666667</v>
          </cell>
          <cell r="T32">
            <v>257.40731345073482</v>
          </cell>
        </row>
        <row r="33">
          <cell r="E33">
            <v>30.700000000000045</v>
          </cell>
          <cell r="F33">
            <v>4613.8275561606606</v>
          </cell>
          <cell r="I33">
            <v>3.5900000000000034</v>
          </cell>
          <cell r="J33">
            <v>3785.8647849384538</v>
          </cell>
          <cell r="M33" t="str">
            <v>1.48</v>
          </cell>
          <cell r="N33">
            <v>8200.3938865733817</v>
          </cell>
          <cell r="Q33">
            <v>0</v>
          </cell>
          <cell r="R33">
            <v>0</v>
          </cell>
          <cell r="S33">
            <v>67.38333333333334</v>
          </cell>
          <cell r="T33">
            <v>2338.6466702951029</v>
          </cell>
        </row>
        <row r="34">
          <cell r="E34">
            <v>24.5</v>
          </cell>
          <cell r="F34">
            <v>3682.0447923757661</v>
          </cell>
          <cell r="I34">
            <v>1.9299999999999784</v>
          </cell>
          <cell r="J34">
            <v>2035.2977813178627</v>
          </cell>
          <cell r="M34" t="str">
            <v>1.51</v>
          </cell>
          <cell r="N34">
            <v>8366.6180869768959</v>
          </cell>
          <cell r="Q34">
            <v>9.9999999999997868E-3</v>
          </cell>
          <cell r="R34">
            <v>1138.9323999999756</v>
          </cell>
          <cell r="S34">
            <v>0</v>
          </cell>
          <cell r="T34">
            <v>0</v>
          </cell>
        </row>
        <row r="35">
          <cell r="E35">
            <v>25.799999999999727</v>
          </cell>
          <cell r="F35">
            <v>3877.4185976854596</v>
          </cell>
          <cell r="I35">
            <v>2.589999999999975</v>
          </cell>
          <cell r="J35">
            <v>2731.3063490224208</v>
          </cell>
          <cell r="M35" t="str">
            <v>0.93</v>
          </cell>
          <cell r="N35">
            <v>5152.9502125089493</v>
          </cell>
          <cell r="Q35">
            <v>0</v>
          </cell>
          <cell r="R35">
            <v>0</v>
          </cell>
          <cell r="S35">
            <v>2.8666666666666667</v>
          </cell>
          <cell r="T35">
            <v>99.492264974216596</v>
          </cell>
        </row>
        <row r="36">
          <cell r="E36">
            <v>40.099999999999909</v>
          </cell>
          <cell r="F36">
            <v>6026.530456092567</v>
          </cell>
          <cell r="I36">
            <v>2.960000000000008</v>
          </cell>
          <cell r="J36">
            <v>3121.4929703113767</v>
          </cell>
          <cell r="M36" t="str">
            <v>0.87</v>
          </cell>
          <cell r="N36">
            <v>4820.5018117019208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32.599999999999909</v>
          </cell>
          <cell r="F37">
            <v>4899.3738869979443</v>
          </cell>
          <cell r="I37">
            <v>6.7000000000000171</v>
          </cell>
          <cell r="J37">
            <v>7065.5415206372372</v>
          </cell>
          <cell r="M37" t="str">
            <v>4.08</v>
          </cell>
          <cell r="N37">
            <v>22606.491254877972</v>
          </cell>
          <cell r="Q37">
            <v>0</v>
          </cell>
          <cell r="R37">
            <v>0</v>
          </cell>
          <cell r="S37">
            <v>70.666666666666671</v>
          </cell>
          <cell r="T37">
            <v>2452.6000202946416</v>
          </cell>
        </row>
        <row r="38">
          <cell r="E38">
            <v>23.100000000000136</v>
          </cell>
          <cell r="F38">
            <v>3471.6422328114572</v>
          </cell>
          <cell r="I38">
            <v>3.6399999999999864</v>
          </cell>
          <cell r="J38">
            <v>3838.5927067342363</v>
          </cell>
          <cell r="M38" t="str">
            <v>4.84</v>
          </cell>
          <cell r="N38">
            <v>26817.504331767006</v>
          </cell>
          <cell r="Q38">
            <v>9.9999999999997868E-3</v>
          </cell>
          <cell r="R38">
            <v>1138.9323999999756</v>
          </cell>
          <cell r="S38">
            <v>222.35</v>
          </cell>
          <cell r="T38">
            <v>7717.0134129129274</v>
          </cell>
        </row>
        <row r="39">
          <cell r="E39">
            <v>55.599999999999909</v>
          </cell>
          <cell r="F39">
            <v>8355.9873655547854</v>
          </cell>
          <cell r="I39">
            <v>3.1099999999999852</v>
          </cell>
          <cell r="J39">
            <v>3279.6767356987534</v>
          </cell>
          <cell r="M39" t="str">
            <v>2.96</v>
          </cell>
          <cell r="N39">
            <v>16400.787773146763</v>
          </cell>
          <cell r="Q39">
            <v>0</v>
          </cell>
          <cell r="R39">
            <v>0</v>
          </cell>
          <cell r="S39">
            <v>20.133333333333333</v>
          </cell>
          <cell r="T39">
            <v>698.75962842356773</v>
          </cell>
        </row>
        <row r="40">
          <cell r="E40">
            <v>38</v>
          </cell>
          <cell r="F40">
            <v>5710.9266167460864</v>
          </cell>
          <cell r="I40">
            <v>1.75</v>
          </cell>
          <cell r="J40">
            <v>1845.477262853005</v>
          </cell>
          <cell r="M40" t="str">
            <v>0.61</v>
          </cell>
          <cell r="N40">
            <v>3379.8920748714613</v>
          </cell>
          <cell r="Q40">
            <v>0</v>
          </cell>
          <cell r="R40">
            <v>0</v>
          </cell>
          <cell r="S40">
            <v>15.966666666666667</v>
          </cell>
          <cell r="T40">
            <v>554.14877817034596</v>
          </cell>
        </row>
        <row r="41">
          <cell r="E41">
            <v>45.200000000000045</v>
          </cell>
          <cell r="F41">
            <v>6792.9969230769302</v>
          </cell>
          <cell r="I41">
            <v>2.6099999999999852</v>
          </cell>
          <cell r="J41">
            <v>2752.3975177407519</v>
          </cell>
          <cell r="M41" t="str">
            <v>1.23</v>
          </cell>
          <cell r="N41">
            <v>6815.1922165440947</v>
          </cell>
          <cell r="Q41">
            <v>0</v>
          </cell>
          <cell r="R41">
            <v>0</v>
          </cell>
          <cell r="S41">
            <v>11.4</v>
          </cell>
          <cell r="T41">
            <v>395.65528629281482</v>
          </cell>
        </row>
        <row r="42">
          <cell r="E42">
            <v>27.900000000000091</v>
          </cell>
          <cell r="F42">
            <v>4193.0224370320084</v>
          </cell>
          <cell r="I42">
            <v>3.6200000000000045</v>
          </cell>
          <cell r="J42">
            <v>3817.5015380159348</v>
          </cell>
          <cell r="M42" t="str">
            <v>1.62</v>
          </cell>
          <cell r="N42">
            <v>8976.1068217897828</v>
          </cell>
          <cell r="Q42">
            <v>0</v>
          </cell>
          <cell r="R42">
            <v>0</v>
          </cell>
          <cell r="S42">
            <v>54.2</v>
          </cell>
          <cell r="T42">
            <v>1881.0979400939093</v>
          </cell>
        </row>
        <row r="43">
          <cell r="E43">
            <v>27</v>
          </cell>
          <cell r="F43">
            <v>4057.7636487406403</v>
          </cell>
          <cell r="I43">
            <v>3.8600000000000136</v>
          </cell>
          <cell r="J43">
            <v>4070.595562635785</v>
          </cell>
          <cell r="M43" t="str">
            <v>1.45</v>
          </cell>
          <cell r="N43">
            <v>8034.1696861698674</v>
          </cell>
          <cell r="Q43">
            <v>0</v>
          </cell>
          <cell r="R43">
            <v>0</v>
          </cell>
          <cell r="S43">
            <v>7.4333333333333336</v>
          </cell>
          <cell r="T43">
            <v>257.98575685174768</v>
          </cell>
        </row>
        <row r="44">
          <cell r="E44">
            <v>34.599999999999909</v>
          </cell>
          <cell r="F44">
            <v>5199.9489720898437</v>
          </cell>
          <cell r="I44">
            <v>3.6899999999999977</v>
          </cell>
          <cell r="J44">
            <v>3891.320628530048</v>
          </cell>
          <cell r="M44" t="str">
            <v>2.37</v>
          </cell>
          <cell r="N44">
            <v>13131.711831877647</v>
          </cell>
          <cell r="Q44">
            <v>1.9999999999999574E-2</v>
          </cell>
          <cell r="R44">
            <v>2277.8647999999512</v>
          </cell>
          <cell r="S44">
            <v>0.83333333333333337</v>
          </cell>
          <cell r="T44">
            <v>28.922170050644361</v>
          </cell>
        </row>
        <row r="45">
          <cell r="E45">
            <v>28.599999999999909</v>
          </cell>
          <cell r="F45">
            <v>4298.2237168141455</v>
          </cell>
          <cell r="I45">
            <v>2.9799999999999898</v>
          </cell>
          <cell r="J45">
            <v>3142.5841390296778</v>
          </cell>
          <cell r="M45" t="str">
            <v>2.47</v>
          </cell>
          <cell r="N45">
            <v>13685.792499889361</v>
          </cell>
          <cell r="Q45">
            <v>0</v>
          </cell>
          <cell r="R45">
            <v>0</v>
          </cell>
          <cell r="S45">
            <v>0.35</v>
          </cell>
          <cell r="T45">
            <v>12.147311421270629</v>
          </cell>
        </row>
        <row r="46">
          <cell r="E46">
            <v>42.800000000000182</v>
          </cell>
          <cell r="F46">
            <v>6432.3068209666717</v>
          </cell>
          <cell r="I46">
            <v>5.0699999999999932</v>
          </cell>
          <cell r="J46">
            <v>5346.6112700941276</v>
          </cell>
          <cell r="M46" t="str">
            <v>3.74</v>
          </cell>
          <cell r="N46">
            <v>20722.616983638141</v>
          </cell>
          <cell r="Q46">
            <v>0</v>
          </cell>
          <cell r="R46">
            <v>0</v>
          </cell>
          <cell r="S46">
            <v>6.45</v>
          </cell>
          <cell r="T46">
            <v>223.85759619198734</v>
          </cell>
        </row>
        <row r="47">
          <cell r="E47">
            <v>48.5</v>
          </cell>
          <cell r="F47">
            <v>7288.9458134785573</v>
          </cell>
          <cell r="I47">
            <v>4.7299999999999898</v>
          </cell>
          <cell r="J47">
            <v>4988.0614018826827</v>
          </cell>
          <cell r="M47" t="str">
            <v>2.84</v>
          </cell>
          <cell r="N47">
            <v>15735.890971532704</v>
          </cell>
          <cell r="Q47">
            <v>0</v>
          </cell>
          <cell r="R47">
            <v>0</v>
          </cell>
          <cell r="S47">
            <v>8.2666666666666675</v>
          </cell>
          <cell r="T47">
            <v>286.90792690239209</v>
          </cell>
        </row>
        <row r="48">
          <cell r="E48">
            <v>81.400000000000091</v>
          </cell>
          <cell r="F48">
            <v>12233.405963240313</v>
          </cell>
          <cell r="I48">
            <v>5.9500000000000171</v>
          </cell>
          <cell r="J48">
            <v>6274.6226937002348</v>
          </cell>
          <cell r="M48" t="str">
            <v>3.98</v>
          </cell>
          <cell r="N48">
            <v>22052.410586866255</v>
          </cell>
          <cell r="Q48">
            <v>0</v>
          </cell>
          <cell r="R48">
            <v>0</v>
          </cell>
          <cell r="S48">
            <v>22.416666666666668</v>
          </cell>
          <cell r="T48">
            <v>778.0063743623333</v>
          </cell>
        </row>
        <row r="49">
          <cell r="E49">
            <v>13.099999999999909</v>
          </cell>
          <cell r="F49">
            <v>1968.7668073519264</v>
          </cell>
          <cell r="I49">
            <v>2.3900000000000006</v>
          </cell>
          <cell r="J49">
            <v>2520.3946618392474</v>
          </cell>
          <cell r="M49" t="str">
            <v>2.32</v>
          </cell>
          <cell r="N49">
            <v>12854.671497871786</v>
          </cell>
          <cell r="Q49">
            <v>0</v>
          </cell>
          <cell r="R49">
            <v>0</v>
          </cell>
          <cell r="S49">
            <v>7.0166666666666666</v>
          </cell>
          <cell r="T49">
            <v>243.5246718264255</v>
          </cell>
        </row>
        <row r="50">
          <cell r="E50">
            <v>19.599999999999909</v>
          </cell>
          <cell r="F50">
            <v>2945.6358339005992</v>
          </cell>
          <cell r="I50">
            <v>2.3100000000000023</v>
          </cell>
          <cell r="J50">
            <v>2436.0299869659689</v>
          </cell>
          <cell r="M50" t="str">
            <v>1.46</v>
          </cell>
          <cell r="N50">
            <v>8089.5777529710385</v>
          </cell>
          <cell r="Q50">
            <v>0</v>
          </cell>
          <cell r="R50">
            <v>0</v>
          </cell>
          <cell r="S50">
            <v>7.666666666666667</v>
          </cell>
          <cell r="T50">
            <v>266.08396446592809</v>
          </cell>
        </row>
        <row r="51">
          <cell r="E51">
            <v>36.699999999999818</v>
          </cell>
          <cell r="F51">
            <v>5515.5528114363242</v>
          </cell>
          <cell r="I51">
            <v>1.2600000000000051</v>
          </cell>
          <cell r="J51">
            <v>1328.7436292541688</v>
          </cell>
          <cell r="M51" t="str">
            <v>0.54</v>
          </cell>
          <cell r="N51">
            <v>2992.0356072632612</v>
          </cell>
          <cell r="Q51">
            <v>0</v>
          </cell>
          <cell r="R51">
            <v>0</v>
          </cell>
          <cell r="S51">
            <v>3.6833333333333331</v>
          </cell>
          <cell r="T51">
            <v>127.83599162384806</v>
          </cell>
        </row>
        <row r="52">
          <cell r="E52">
            <v>23.200000000000045</v>
          </cell>
          <cell r="F52">
            <v>3486.6709870660384</v>
          </cell>
          <cell r="I52">
            <v>16.029999999999987</v>
          </cell>
          <cell r="J52">
            <v>16904.57172773351</v>
          </cell>
          <cell r="M52" t="str">
            <v>1.55</v>
          </cell>
          <cell r="N52">
            <v>8588.2503541815822</v>
          </cell>
          <cell r="Q52">
            <v>0</v>
          </cell>
          <cell r="R52">
            <v>0</v>
          </cell>
          <cell r="S52">
            <v>219.78333333333333</v>
          </cell>
          <cell r="T52">
            <v>7627.9331291569433</v>
          </cell>
        </row>
        <row r="53">
          <cell r="E53">
            <v>25.5</v>
          </cell>
          <cell r="F53">
            <v>3832.3323349217158</v>
          </cell>
          <cell r="I53">
            <v>1.5900000000000034</v>
          </cell>
          <cell r="J53">
            <v>1676.7479131064481</v>
          </cell>
          <cell r="M53" t="str">
            <v>0.64</v>
          </cell>
          <cell r="N53">
            <v>3546.116275274976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E54">
            <v>36.900000000000091</v>
          </cell>
          <cell r="F54">
            <v>5545.6103199455556</v>
          </cell>
          <cell r="I54">
            <v>3.0900000000000034</v>
          </cell>
          <cell r="J54">
            <v>3258.5855669804523</v>
          </cell>
          <cell r="M54" t="str">
            <v>3.39</v>
          </cell>
          <cell r="N54">
            <v>18783.33464559714</v>
          </cell>
          <cell r="Q54">
            <v>0</v>
          </cell>
          <cell r="R54">
            <v>0</v>
          </cell>
          <cell r="S54">
            <v>9.2333333333333325</v>
          </cell>
          <cell r="T54">
            <v>320.45764416113946</v>
          </cell>
        </row>
        <row r="55">
          <cell r="E55">
            <v>62.400000000000091</v>
          </cell>
          <cell r="F55">
            <v>9377.9426548672709</v>
          </cell>
          <cell r="I55">
            <v>5.2400000000000091</v>
          </cell>
          <cell r="J55">
            <v>5525.8862041998646</v>
          </cell>
          <cell r="M55" t="str">
            <v>2.44</v>
          </cell>
          <cell r="N55">
            <v>13519.568299485845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49.5</v>
          </cell>
          <cell r="F56">
            <v>7439.233356024507</v>
          </cell>
          <cell r="I56">
            <v>3.7800000000000011</v>
          </cell>
          <cell r="J56">
            <v>3986.2308877624919</v>
          </cell>
          <cell r="M56" t="str">
            <v>0.80</v>
          </cell>
          <cell r="N56">
            <v>4432.6453440937203</v>
          </cell>
          <cell r="Q56">
            <v>0</v>
          </cell>
          <cell r="R56">
            <v>0</v>
          </cell>
          <cell r="S56">
            <v>180.98333333333332</v>
          </cell>
          <cell r="T56">
            <v>6281.3168915989418</v>
          </cell>
        </row>
        <row r="57">
          <cell r="E57">
            <v>48</v>
          </cell>
          <cell r="F57">
            <v>7213.8020422055824</v>
          </cell>
          <cell r="I57">
            <v>4.3900000000000148</v>
          </cell>
          <cell r="J57">
            <v>4629.5115336712679</v>
          </cell>
          <cell r="M57" t="str">
            <v>2.16</v>
          </cell>
          <cell r="N57">
            <v>11968.142429053045</v>
          </cell>
          <cell r="Q57">
            <v>0</v>
          </cell>
          <cell r="R57">
            <v>0</v>
          </cell>
          <cell r="S57">
            <v>101.5</v>
          </cell>
          <cell r="T57">
            <v>3522.7203121684829</v>
          </cell>
        </row>
        <row r="58">
          <cell r="E58">
            <v>61.200000000000045</v>
          </cell>
          <cell r="F58">
            <v>9197.5976038121244</v>
          </cell>
          <cell r="I58">
            <v>3.0300000000000011</v>
          </cell>
          <cell r="J58">
            <v>3195.3120608254899</v>
          </cell>
          <cell r="M58" t="str">
            <v>2.95</v>
          </cell>
          <cell r="N58">
            <v>16345.379706345593</v>
          </cell>
          <cell r="Q58">
            <v>0</v>
          </cell>
          <cell r="R58">
            <v>0</v>
          </cell>
          <cell r="S58">
            <v>40.950000000000003</v>
          </cell>
          <cell r="T58">
            <v>1421.2354362886638</v>
          </cell>
        </row>
        <row r="59">
          <cell r="E59">
            <v>35.299999999999955</v>
          </cell>
          <cell r="F59">
            <v>5305.1502518720154</v>
          </cell>
          <cell r="I59">
            <v>5.75</v>
          </cell>
          <cell r="J59">
            <v>6063.7110065170164</v>
          </cell>
          <cell r="M59" t="str">
            <v>3.23</v>
          </cell>
          <cell r="N59">
            <v>17896.805576778395</v>
          </cell>
          <cell r="Q59">
            <v>0</v>
          </cell>
          <cell r="R59">
            <v>0</v>
          </cell>
          <cell r="S59">
            <v>32.016666666666666</v>
          </cell>
          <cell r="T59">
            <v>1111.1897733457563</v>
          </cell>
        </row>
        <row r="60">
          <cell r="E60">
            <v>30.099999999999909</v>
          </cell>
          <cell r="F60">
            <v>4523.6550306330701</v>
          </cell>
          <cell r="I60">
            <v>4.710000000000008</v>
          </cell>
          <cell r="J60">
            <v>4966.9702331643821</v>
          </cell>
          <cell r="M60" t="str">
            <v>3.39</v>
          </cell>
          <cell r="N60">
            <v>18783.33464559714</v>
          </cell>
          <cell r="Q60">
            <v>0</v>
          </cell>
          <cell r="R60">
            <v>0</v>
          </cell>
          <cell r="S60">
            <v>61.9</v>
          </cell>
          <cell r="T60">
            <v>2148.3387913618631</v>
          </cell>
        </row>
        <row r="61">
          <cell r="E61">
            <v>22.599999999999909</v>
          </cell>
          <cell r="F61">
            <v>3396.4984615384483</v>
          </cell>
          <cell r="I61">
            <v>3.0800000000000125</v>
          </cell>
          <cell r="J61">
            <v>3248.039982621302</v>
          </cell>
          <cell r="M61" t="str">
            <v>1.57</v>
          </cell>
          <cell r="N61">
            <v>8699.0664877839263</v>
          </cell>
          <cell r="Q61">
            <v>3.0000000000000249E-2</v>
          </cell>
          <cell r="R61">
            <v>3416.7972000000277</v>
          </cell>
          <cell r="S61">
            <v>4.7833333333333332</v>
          </cell>
          <cell r="T61">
            <v>166.0132560906986</v>
          </cell>
        </row>
        <row r="62">
          <cell r="E62">
            <v>30.200000000000045</v>
          </cell>
          <cell r="F62">
            <v>4538.6837848876858</v>
          </cell>
          <cell r="I62">
            <v>4.3900000000000148</v>
          </cell>
          <cell r="J62">
            <v>4629.5115336712679</v>
          </cell>
          <cell r="M62" t="str">
            <v>1.74</v>
          </cell>
          <cell r="N62">
            <v>9641.0036234038416</v>
          </cell>
          <cell r="Q62">
            <v>0</v>
          </cell>
          <cell r="R62">
            <v>0</v>
          </cell>
          <cell r="S62">
            <v>74.766666666666666</v>
          </cell>
          <cell r="T62">
            <v>2594.8970969438119</v>
          </cell>
        </row>
        <row r="63">
          <cell r="E63">
            <v>43.799999999999955</v>
          </cell>
          <cell r="F63">
            <v>6582.5943635125868</v>
          </cell>
          <cell r="I63">
            <v>5.8999999999999773</v>
          </cell>
          <cell r="J63">
            <v>6221.8947719043927</v>
          </cell>
          <cell r="M63" t="str">
            <v>5.03</v>
          </cell>
          <cell r="N63">
            <v>27870.257600989265</v>
          </cell>
          <cell r="Q63">
            <v>0</v>
          </cell>
          <cell r="R63">
            <v>0</v>
          </cell>
          <cell r="S63">
            <v>246.48333333333332</v>
          </cell>
          <cell r="T63">
            <v>8554.5994575795885</v>
          </cell>
        </row>
        <row r="64">
          <cell r="E64">
            <v>40.799999999999955</v>
          </cell>
          <cell r="F64">
            <v>6131.7317358747387</v>
          </cell>
          <cell r="I64">
            <v>8.6700000000000159</v>
          </cell>
          <cell r="J64">
            <v>9143.0216393917617</v>
          </cell>
          <cell r="M64" t="str">
            <v>4.27</v>
          </cell>
          <cell r="N64">
            <v>23659.244524100228</v>
          </cell>
          <cell r="Q64">
            <v>0</v>
          </cell>
          <cell r="R64">
            <v>0</v>
          </cell>
          <cell r="S64">
            <v>6.6833333333333336</v>
          </cell>
          <cell r="T64">
            <v>231.95580380616778</v>
          </cell>
        </row>
        <row r="65">
          <cell r="E65">
            <v>34.299999999999955</v>
          </cell>
          <cell r="F65">
            <v>5154.8627093260657</v>
          </cell>
          <cell r="I65">
            <v>6.0699999999999932</v>
          </cell>
          <cell r="J65">
            <v>6401.1697060101296</v>
          </cell>
          <cell r="M65" t="str">
            <v>5.26</v>
          </cell>
          <cell r="N65">
            <v>29144.643137416206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E66">
            <v>34.700000000000045</v>
          </cell>
          <cell r="F66">
            <v>5214.9777263444594</v>
          </cell>
          <cell r="I66">
            <v>4.5800000000000125</v>
          </cell>
          <cell r="J66">
            <v>4829.8776364953055</v>
          </cell>
          <cell r="M66" t="str">
            <v>1.96</v>
          </cell>
          <cell r="N66">
            <v>10859.981093029613</v>
          </cell>
          <cell r="Q66">
            <v>0</v>
          </cell>
          <cell r="R66">
            <v>0</v>
          </cell>
          <cell r="S66">
            <v>100.33333333333333</v>
          </cell>
          <cell r="T66">
            <v>3482.2292740975804</v>
          </cell>
        </row>
        <row r="67">
          <cell r="E67">
            <v>46.900000000000091</v>
          </cell>
          <cell r="F67">
            <v>7048.4857454050516</v>
          </cell>
          <cell r="I67">
            <v>4.3299999999999841</v>
          </cell>
          <cell r="J67">
            <v>4566.238027516275</v>
          </cell>
          <cell r="M67" t="str">
            <v>4.09</v>
          </cell>
          <cell r="N67">
            <v>22661.899321679142</v>
          </cell>
          <cell r="Q67">
            <v>0</v>
          </cell>
          <cell r="R67">
            <v>0</v>
          </cell>
          <cell r="S67">
            <v>88.833333333333329</v>
          </cell>
          <cell r="T67">
            <v>3083.1033273986886</v>
          </cell>
        </row>
        <row r="68">
          <cell r="E68">
            <v>37.799999999999955</v>
          </cell>
          <cell r="F68">
            <v>5680.8691082368896</v>
          </cell>
          <cell r="I68">
            <v>4.3199999999999932</v>
          </cell>
          <cell r="J68">
            <v>4555.6924431571251</v>
          </cell>
          <cell r="M68" t="str">
            <v>4.29</v>
          </cell>
          <cell r="N68">
            <v>23770.060657702572</v>
          </cell>
          <cell r="Q68">
            <v>0</v>
          </cell>
          <cell r="R68">
            <v>0</v>
          </cell>
          <cell r="S68">
            <v>33.25</v>
          </cell>
          <cell r="T68">
            <v>1153.99458502071</v>
          </cell>
        </row>
        <row r="69">
          <cell r="E69">
            <v>49.599999999999909</v>
          </cell>
          <cell r="F69">
            <v>7454.2621102790881</v>
          </cell>
          <cell r="I69">
            <v>4.4799999999999898</v>
          </cell>
          <cell r="J69">
            <v>4724.4217929036822</v>
          </cell>
          <cell r="M69" t="str">
            <v>5.91</v>
          </cell>
          <cell r="N69">
            <v>32746.167479492357</v>
          </cell>
          <cell r="Q69">
            <v>9.9999999999997868E-3</v>
          </cell>
          <cell r="R69">
            <v>1138.9323999999756</v>
          </cell>
          <cell r="S69">
            <v>2.5833333333333335</v>
          </cell>
          <cell r="T69">
            <v>89.658727156997514</v>
          </cell>
        </row>
        <row r="70">
          <cell r="E70">
            <v>31.200000000000045</v>
          </cell>
          <cell r="F70">
            <v>4688.9713274336355</v>
          </cell>
          <cell r="I70">
            <v>2.6899999999999977</v>
          </cell>
          <cell r="J70">
            <v>2836.7621926140455</v>
          </cell>
          <cell r="M70" t="str">
            <v>2.30</v>
          </cell>
          <cell r="N70">
            <v>12743.855364269444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E71">
            <v>26.400000000000091</v>
          </cell>
          <cell r="F71">
            <v>3967.5911232130838</v>
          </cell>
          <cell r="I71">
            <v>1.0800000000000125</v>
          </cell>
          <cell r="J71">
            <v>1138.9231107892961</v>
          </cell>
          <cell r="M71" t="str">
            <v>0.41</v>
          </cell>
          <cell r="N71">
            <v>2271.7307388480313</v>
          </cell>
          <cell r="Q71">
            <v>0</v>
          </cell>
          <cell r="R71">
            <v>0</v>
          </cell>
          <cell r="S71">
            <v>60.966666666666669</v>
          </cell>
          <cell r="T71">
            <v>2115.9459609051414</v>
          </cell>
        </row>
        <row r="72">
          <cell r="E72">
            <v>22.700000000000045</v>
          </cell>
          <cell r="F72">
            <v>3411.5272157930635</v>
          </cell>
          <cell r="I72">
            <v>6.3700000000000045</v>
          </cell>
          <cell r="J72">
            <v>6717.5372367849432</v>
          </cell>
          <cell r="M72" t="str">
            <v>2.62</v>
          </cell>
          <cell r="N72">
            <v>14516.913501906933</v>
          </cell>
          <cell r="Q72">
            <v>0</v>
          </cell>
          <cell r="R72">
            <v>0</v>
          </cell>
          <cell r="S72">
            <v>21.416666666666668</v>
          </cell>
          <cell r="T72">
            <v>743.2997703015601</v>
          </cell>
        </row>
        <row r="73">
          <cell r="E73">
            <v>21.599999999999909</v>
          </cell>
          <cell r="F73">
            <v>3246.2109189924986</v>
          </cell>
          <cell r="I73">
            <v>2.9699999999999989</v>
          </cell>
          <cell r="J73">
            <v>3132.038554670527</v>
          </cell>
          <cell r="M73" t="str">
            <v>1.04</v>
          </cell>
          <cell r="N73">
            <v>5762.4389473218362</v>
          </cell>
          <cell r="Q73">
            <v>0</v>
          </cell>
          <cell r="R73">
            <v>0</v>
          </cell>
          <cell r="S73">
            <v>49.85</v>
          </cell>
          <cell r="T73">
            <v>1730.1242124295457</v>
          </cell>
        </row>
        <row r="74">
          <cell r="E74">
            <v>15.800000000000182</v>
          </cell>
          <cell r="F74">
            <v>2374.5431722260314</v>
          </cell>
          <cell r="I74">
            <v>3.2800000000000011</v>
          </cell>
          <cell r="J74">
            <v>3458.9516698044904</v>
          </cell>
          <cell r="M74" t="str">
            <v>1.46</v>
          </cell>
          <cell r="N74">
            <v>8089.5777529710385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E75">
            <v>27.5</v>
          </cell>
          <cell r="F75">
            <v>4132.9074200136147</v>
          </cell>
          <cell r="I75">
            <v>3.9200000000000159</v>
          </cell>
          <cell r="J75">
            <v>4133.8690687907483</v>
          </cell>
          <cell r="M75" t="str">
            <v>1.91</v>
          </cell>
          <cell r="N75">
            <v>10582.940759023755</v>
          </cell>
          <cell r="Q75">
            <v>0</v>
          </cell>
          <cell r="R75">
            <v>0</v>
          </cell>
          <cell r="S75">
            <v>46.733333333333334</v>
          </cell>
          <cell r="T75">
            <v>1621.9552964401357</v>
          </cell>
        </row>
        <row r="76">
          <cell r="E76">
            <v>26</v>
          </cell>
          <cell r="F76">
            <v>3907.4761061946906</v>
          </cell>
          <cell r="I76">
            <v>2.6800000000000068</v>
          </cell>
          <cell r="J76">
            <v>2826.2166082548947</v>
          </cell>
          <cell r="M76" t="str">
            <v>1.80</v>
          </cell>
          <cell r="N76">
            <v>9973.4520242108701</v>
          </cell>
          <cell r="Q76">
            <v>0</v>
          </cell>
          <cell r="R76">
            <v>0</v>
          </cell>
          <cell r="S76">
            <v>1.35</v>
          </cell>
          <cell r="T76">
            <v>46.853915482043867</v>
          </cell>
        </row>
        <row r="77">
          <cell r="E77">
            <v>47</v>
          </cell>
          <cell r="F77">
            <v>7063.5144996596327</v>
          </cell>
          <cell r="I77">
            <v>2.5699999999999932</v>
          </cell>
          <cell r="J77">
            <v>2710.2151803041202</v>
          </cell>
          <cell r="M77" t="str">
            <v>2.60</v>
          </cell>
          <cell r="N77">
            <v>14406.09736830459</v>
          </cell>
          <cell r="Q77">
            <v>1.9999999999999574E-2</v>
          </cell>
          <cell r="R77">
            <v>2277.8647999999512</v>
          </cell>
          <cell r="S77">
            <v>0.6</v>
          </cell>
          <cell r="T77">
            <v>20.823962436463937</v>
          </cell>
        </row>
        <row r="78">
          <cell r="E78">
            <v>30.899999999999864</v>
          </cell>
          <cell r="F78">
            <v>4643.8850646698229</v>
          </cell>
          <cell r="I78">
            <v>3.5800000000000125</v>
          </cell>
          <cell r="J78">
            <v>3775.319200579303</v>
          </cell>
          <cell r="M78" t="str">
            <v>2.85</v>
          </cell>
          <cell r="N78">
            <v>15791.299038333878</v>
          </cell>
          <cell r="Q78">
            <v>0</v>
          </cell>
          <cell r="R78">
            <v>0</v>
          </cell>
          <cell r="S78">
            <v>16.7</v>
          </cell>
          <cell r="T78">
            <v>579.60028781491292</v>
          </cell>
        </row>
        <row r="79">
          <cell r="E79">
            <v>25.200000000000045</v>
          </cell>
          <cell r="F79">
            <v>3787.2460721579378</v>
          </cell>
          <cell r="I79">
            <v>2.0799999999999841</v>
          </cell>
          <cell r="J79">
            <v>2193.481546705269</v>
          </cell>
          <cell r="M79" t="str">
            <v>1.69</v>
          </cell>
          <cell r="N79">
            <v>9363.9632893979833</v>
          </cell>
          <cell r="Q79">
            <v>0</v>
          </cell>
          <cell r="R79">
            <v>0</v>
          </cell>
          <cell r="S79">
            <v>5.0166666666666666</v>
          </cell>
          <cell r="T79">
            <v>174.11146370487904</v>
          </cell>
        </row>
        <row r="80">
          <cell r="E80">
            <v>27.800000000000182</v>
          </cell>
          <cell r="F80">
            <v>4177.9936827774272</v>
          </cell>
          <cell r="I80">
            <v>2.9500000000000171</v>
          </cell>
          <cell r="J80">
            <v>3110.9473859522263</v>
          </cell>
          <cell r="M80" t="str">
            <v>2.60</v>
          </cell>
          <cell r="N80">
            <v>14406.09736830459</v>
          </cell>
          <cell r="Q80">
            <v>0</v>
          </cell>
          <cell r="R80">
            <v>0</v>
          </cell>
          <cell r="S80">
            <v>2.3666666666666667</v>
          </cell>
          <cell r="T80">
            <v>82.138962943829981</v>
          </cell>
        </row>
        <row r="81">
          <cell r="E81">
            <v>28.700000000000045</v>
          </cell>
          <cell r="F81">
            <v>4313.2524710687612</v>
          </cell>
          <cell r="I81">
            <v>4.2800000000000011</v>
          </cell>
          <cell r="J81">
            <v>4513.5101057204929</v>
          </cell>
          <cell r="M81" t="str">
            <v>2.88</v>
          </cell>
          <cell r="N81">
            <v>15957.523238737391</v>
          </cell>
          <cell r="Q81">
            <v>0</v>
          </cell>
          <cell r="R81">
            <v>0</v>
          </cell>
          <cell r="S81">
            <v>8.3000000000000007</v>
          </cell>
          <cell r="T81">
            <v>288.06481370441782</v>
          </cell>
        </row>
        <row r="82">
          <cell r="E82">
            <v>48.200000000000045</v>
          </cell>
          <cell r="F82">
            <v>7243.8595507147793</v>
          </cell>
          <cell r="I82">
            <v>6.4300000000000068</v>
          </cell>
          <cell r="J82">
            <v>6780.810742939906</v>
          </cell>
          <cell r="M82" t="str">
            <v>6.58</v>
          </cell>
          <cell r="N82">
            <v>36458.507955170848</v>
          </cell>
          <cell r="Q82">
            <v>0</v>
          </cell>
          <cell r="R82">
            <v>0</v>
          </cell>
          <cell r="S82">
            <v>41.616666666666667</v>
          </cell>
          <cell r="T82">
            <v>1444.3731723291794</v>
          </cell>
        </row>
        <row r="83">
          <cell r="E83">
            <v>27.100000000000136</v>
          </cell>
          <cell r="F83">
            <v>4072.7924029952555</v>
          </cell>
          <cell r="I83">
            <v>12.930000000000007</v>
          </cell>
          <cell r="J83">
            <v>13635.440576393923</v>
          </cell>
          <cell r="M83" t="str">
            <v>1.09</v>
          </cell>
          <cell r="N83">
            <v>6039.4792813276936</v>
          </cell>
          <cell r="Q83">
            <v>0</v>
          </cell>
          <cell r="R83">
            <v>0</v>
          </cell>
          <cell r="S83">
            <v>39.31666666666667</v>
          </cell>
          <cell r="T83">
            <v>1364.5479829894009</v>
          </cell>
        </row>
        <row r="84">
          <cell r="E84">
            <v>49.800000000000182</v>
          </cell>
          <cell r="F84">
            <v>7484.3196187883195</v>
          </cell>
          <cell r="I84">
            <v>4.539999999999992</v>
          </cell>
          <cell r="J84">
            <v>4787.6952990586451</v>
          </cell>
          <cell r="M84" t="str">
            <v>7.39</v>
          </cell>
          <cell r="N84">
            <v>40946.561366065733</v>
          </cell>
          <cell r="Q84">
            <v>0</v>
          </cell>
          <cell r="R84">
            <v>0</v>
          </cell>
          <cell r="S84">
            <v>69.3</v>
          </cell>
          <cell r="T84">
            <v>2405.167661411585</v>
          </cell>
        </row>
        <row r="85">
          <cell r="E85">
            <v>34.400000000000091</v>
          </cell>
          <cell r="F85">
            <v>5169.8914635806814</v>
          </cell>
          <cell r="I85">
            <v>5.3599999999999852</v>
          </cell>
          <cell r="J85">
            <v>5652.4332165097594</v>
          </cell>
          <cell r="M85" t="str">
            <v>4.03</v>
          </cell>
          <cell r="N85">
            <v>22329.450920872114</v>
          </cell>
          <cell r="Q85">
            <v>0</v>
          </cell>
          <cell r="R85">
            <v>0</v>
          </cell>
          <cell r="S85">
            <v>51</v>
          </cell>
          <cell r="T85">
            <v>1770.0368070994348</v>
          </cell>
        </row>
        <row r="86">
          <cell r="E86">
            <v>40.799999999999955</v>
          </cell>
          <cell r="F86">
            <v>6131.7317358747387</v>
          </cell>
          <cell r="I86">
            <v>2.3400000000000034</v>
          </cell>
          <cell r="J86">
            <v>2467.6667400434503</v>
          </cell>
          <cell r="M86" t="str">
            <v>0.92</v>
          </cell>
          <cell r="N86">
            <v>5097.5421457077782</v>
          </cell>
          <cell r="Q86">
            <v>3.0000000000000249E-2</v>
          </cell>
          <cell r="R86">
            <v>3416.7972000000277</v>
          </cell>
          <cell r="S86">
            <v>69.433333333333337</v>
          </cell>
          <cell r="T86">
            <v>2409.7952086196883</v>
          </cell>
        </row>
        <row r="87">
          <cell r="E87">
            <v>16.399999999999864</v>
          </cell>
          <cell r="F87">
            <v>2464.7156977535533</v>
          </cell>
          <cell r="I87">
            <v>2.4900000000000091</v>
          </cell>
          <cell r="J87">
            <v>2625.8505054308566</v>
          </cell>
          <cell r="M87" t="str">
            <v>1.26</v>
          </cell>
          <cell r="N87">
            <v>6981.4164169476089</v>
          </cell>
          <cell r="Q87">
            <v>0</v>
          </cell>
          <cell r="R87">
            <v>0</v>
          </cell>
          <cell r="S87">
            <v>131.11666666666667</v>
          </cell>
          <cell r="T87">
            <v>4550.6142357683839</v>
          </cell>
        </row>
        <row r="88">
          <cell r="E88">
            <v>29.400000000000091</v>
          </cell>
          <cell r="F88">
            <v>4418.4537508509329</v>
          </cell>
          <cell r="I88">
            <v>2.9099999999999966</v>
          </cell>
          <cell r="J88">
            <v>3068.7650485155646</v>
          </cell>
          <cell r="M88" t="str">
            <v>2.67</v>
          </cell>
          <cell r="N88">
            <v>14793.953835912789</v>
          </cell>
          <cell r="Q88">
            <v>0</v>
          </cell>
          <cell r="R88">
            <v>0</v>
          </cell>
          <cell r="S88">
            <v>50.716666666666669</v>
          </cell>
          <cell r="T88">
            <v>1760.2032692822158</v>
          </cell>
        </row>
        <row r="89">
          <cell r="E89">
            <v>20.299999999999955</v>
          </cell>
          <cell r="F89">
            <v>3050.8371136827709</v>
          </cell>
          <cell r="I89">
            <v>2.4400000000000119</v>
          </cell>
          <cell r="J89">
            <v>2573.1225836350595</v>
          </cell>
          <cell r="M89" t="str">
            <v>1.42</v>
          </cell>
          <cell r="N89">
            <v>7867.9454857663522</v>
          </cell>
          <cell r="Q89">
            <v>0</v>
          </cell>
          <cell r="R89">
            <v>0</v>
          </cell>
          <cell r="S89">
            <v>19.216666666666665</v>
          </cell>
          <cell r="T89">
            <v>666.9452413678589</v>
          </cell>
        </row>
        <row r="90">
          <cell r="E90">
            <v>39.899999999999864</v>
          </cell>
          <cell r="F90">
            <v>5996.4729475833701</v>
          </cell>
          <cell r="I90">
            <v>2.7199999999999989</v>
          </cell>
          <cell r="J90">
            <v>2868.3989456915265</v>
          </cell>
          <cell r="M90" t="str">
            <v>2.14</v>
          </cell>
          <cell r="N90">
            <v>11857.326295450701</v>
          </cell>
          <cell r="Q90">
            <v>0</v>
          </cell>
          <cell r="R90">
            <v>0</v>
          </cell>
          <cell r="S90">
            <v>265.18333333333334</v>
          </cell>
          <cell r="T90">
            <v>9203.6129535160471</v>
          </cell>
        </row>
        <row r="91">
          <cell r="E91">
            <v>29.099999999999909</v>
          </cell>
          <cell r="F91">
            <v>4373.3674880871204</v>
          </cell>
          <cell r="I91">
            <v>0.75</v>
          </cell>
          <cell r="J91">
            <v>790.91882693700211</v>
          </cell>
          <cell r="M91" t="str">
            <v>0.33</v>
          </cell>
          <cell r="N91">
            <v>1828.4662044386596</v>
          </cell>
          <cell r="Q91">
            <v>0</v>
          </cell>
          <cell r="R91">
            <v>0</v>
          </cell>
          <cell r="S91">
            <v>71.766666666666666</v>
          </cell>
          <cell r="T91">
            <v>2490.777284761492</v>
          </cell>
        </row>
        <row r="92">
          <cell r="E92">
            <v>30</v>
          </cell>
          <cell r="F92">
            <v>4508.6262763784889</v>
          </cell>
          <cell r="I92">
            <v>1.019999999999996</v>
          </cell>
          <cell r="J92">
            <v>1075.6496046343186</v>
          </cell>
          <cell r="M92" t="str">
            <v>0.40</v>
          </cell>
          <cell r="N92">
            <v>2216.3226720468601</v>
          </cell>
          <cell r="Q92">
            <v>0</v>
          </cell>
          <cell r="R92">
            <v>0</v>
          </cell>
          <cell r="S92">
            <v>50.033333333333331</v>
          </cell>
          <cell r="T92">
            <v>1736.4870898406873</v>
          </cell>
        </row>
        <row r="93">
          <cell r="E93">
            <v>12.399999999999864</v>
          </cell>
          <cell r="F93">
            <v>1863.565527569755</v>
          </cell>
          <cell r="I93">
            <v>1.3199999999999932</v>
          </cell>
          <cell r="J93">
            <v>1392.0171354091167</v>
          </cell>
          <cell r="M93" t="str">
            <v>0.37</v>
          </cell>
          <cell r="N93">
            <v>2050.0984716433454</v>
          </cell>
          <cell r="Q93">
            <v>1.9999999999999574E-2</v>
          </cell>
          <cell r="R93">
            <v>2277.8647999999512</v>
          </cell>
          <cell r="S93">
            <v>0.05</v>
          </cell>
          <cell r="T93">
            <v>1.7353302030386617</v>
          </cell>
        </row>
        <row r="94">
          <cell r="E94">
            <v>22.299999999999955</v>
          </cell>
          <cell r="F94">
            <v>3351.4121987746698</v>
          </cell>
          <cell r="I94">
            <v>1.6799999999999926</v>
          </cell>
          <cell r="J94">
            <v>1771.658172338877</v>
          </cell>
          <cell r="M94" t="str">
            <v>0.24</v>
          </cell>
          <cell r="N94">
            <v>1329.7936032281159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E95">
            <v>16.300000000000182</v>
          </cell>
          <cell r="F95">
            <v>2449.6869434990062</v>
          </cell>
          <cell r="I95">
            <v>0.57999999999999829</v>
          </cell>
          <cell r="J95">
            <v>611.6438928312798</v>
          </cell>
          <cell r="M95" t="str">
            <v>0.18</v>
          </cell>
          <cell r="N95">
            <v>997.34520242108692</v>
          </cell>
          <cell r="Q95">
            <v>0</v>
          </cell>
          <cell r="R95">
            <v>0</v>
          </cell>
          <cell r="S95">
            <v>0.95</v>
          </cell>
          <cell r="T95">
            <v>32.971273857734566</v>
          </cell>
        </row>
        <row r="96">
          <cell r="E96">
            <v>22.700000000000045</v>
          </cell>
          <cell r="F96">
            <v>3411.5272157930635</v>
          </cell>
          <cell r="I96">
            <v>3.6899999999999977</v>
          </cell>
          <cell r="J96">
            <v>3891.320628530048</v>
          </cell>
          <cell r="M96" t="str">
            <v>2.16</v>
          </cell>
          <cell r="N96">
            <v>11968.142429053045</v>
          </cell>
          <cell r="Q96">
            <v>0</v>
          </cell>
          <cell r="R96">
            <v>0</v>
          </cell>
          <cell r="S96">
            <v>2.3333333333333335</v>
          </cell>
          <cell r="T96">
            <v>80.982076141804214</v>
          </cell>
        </row>
        <row r="97">
          <cell r="E97">
            <v>30.400000000000091</v>
          </cell>
          <cell r="F97">
            <v>4568.7412933968826</v>
          </cell>
          <cell r="I97">
            <v>4.4399999999999977</v>
          </cell>
          <cell r="J97">
            <v>4682.23945546705</v>
          </cell>
          <cell r="M97" t="str">
            <v>2.11</v>
          </cell>
          <cell r="N97">
            <v>11691.102095047185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E98">
            <v>30.900000000000091</v>
          </cell>
          <cell r="F98">
            <v>4643.8850646698575</v>
          </cell>
          <cell r="I98">
            <v>5.2900000000000205</v>
          </cell>
          <cell r="J98">
            <v>5578.6141259956767</v>
          </cell>
          <cell r="M98" t="str">
            <v>2.66</v>
          </cell>
          <cell r="N98">
            <v>14738.545769111619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E99">
            <v>21.299999999999955</v>
          </cell>
          <cell r="F99">
            <v>3201.1246562287206</v>
          </cell>
          <cell r="I99">
            <v>2.5899999999999892</v>
          </cell>
          <cell r="J99">
            <v>2731.3063490224358</v>
          </cell>
          <cell r="M99" t="str">
            <v>2.11</v>
          </cell>
          <cell r="N99">
            <v>11691.102095047185</v>
          </cell>
          <cell r="Q99">
            <v>3.0000000000000249E-2</v>
          </cell>
          <cell r="R99">
            <v>3416.7972000000277</v>
          </cell>
          <cell r="S99">
            <v>247.68333333333334</v>
          </cell>
          <cell r="T99">
            <v>8596.2473824525168</v>
          </cell>
        </row>
        <row r="100">
          <cell r="E100">
            <v>34.5</v>
          </cell>
          <cell r="F100">
            <v>5184.9202178352625</v>
          </cell>
          <cell r="I100">
            <v>3.5500000000000114</v>
          </cell>
          <cell r="J100">
            <v>3743.6824475018216</v>
          </cell>
          <cell r="M100" t="str">
            <v>2.41</v>
          </cell>
          <cell r="N100">
            <v>13353.344099082333</v>
          </cell>
          <cell r="Q100">
            <v>0</v>
          </cell>
          <cell r="R100">
            <v>0</v>
          </cell>
          <cell r="S100">
            <v>5.2</v>
          </cell>
          <cell r="T100">
            <v>180.47434111602081</v>
          </cell>
        </row>
        <row r="101">
          <cell r="E101">
            <v>21</v>
          </cell>
          <cell r="F101">
            <v>3156.0383934649421</v>
          </cell>
          <cell r="I101">
            <v>4.6100000000000136</v>
          </cell>
          <cell r="J101">
            <v>4861.514389572787</v>
          </cell>
          <cell r="M101" t="str">
            <v>2.62</v>
          </cell>
          <cell r="N101">
            <v>14516.913501906933</v>
          </cell>
          <cell r="Q101">
            <v>0</v>
          </cell>
          <cell r="R101">
            <v>0</v>
          </cell>
          <cell r="S101">
            <v>33.31666666666667</v>
          </cell>
          <cell r="T101">
            <v>1156.3083586247615</v>
          </cell>
        </row>
        <row r="102">
          <cell r="E102">
            <v>34.900000000000091</v>
          </cell>
          <cell r="F102">
            <v>5245.0352348536562</v>
          </cell>
          <cell r="I102">
            <v>5.5499999999999972</v>
          </cell>
          <cell r="J102">
            <v>5852.7993193338125</v>
          </cell>
          <cell r="M102" t="str">
            <v>3.48</v>
          </cell>
          <cell r="N102">
            <v>19282.007246807683</v>
          </cell>
          <cell r="Q102">
            <v>0</v>
          </cell>
          <cell r="R102">
            <v>0</v>
          </cell>
          <cell r="S102">
            <v>218.98333333333332</v>
          </cell>
          <cell r="T102">
            <v>7600.1678459083241</v>
          </cell>
        </row>
        <row r="103">
          <cell r="E103">
            <v>43</v>
          </cell>
          <cell r="F103">
            <v>6462.364329475834</v>
          </cell>
          <cell r="I103">
            <v>6.3500000000000085</v>
          </cell>
          <cell r="J103">
            <v>6696.446068066627</v>
          </cell>
          <cell r="M103" t="str">
            <v>5.59</v>
          </cell>
          <cell r="N103">
            <v>30973.109341854866</v>
          </cell>
          <cell r="Q103">
            <v>0</v>
          </cell>
          <cell r="R103">
            <v>0</v>
          </cell>
          <cell r="S103">
            <v>44.3</v>
          </cell>
          <cell r="T103">
            <v>1537.5025598922541</v>
          </cell>
        </row>
        <row r="104">
          <cell r="E104">
            <v>25.100000000000136</v>
          </cell>
          <cell r="F104">
            <v>3772.2173179033562</v>
          </cell>
          <cell r="I104">
            <v>5.8100000000000023</v>
          </cell>
          <cell r="J104">
            <v>6126.9845126719792</v>
          </cell>
          <cell r="M104" t="str">
            <v>3.53</v>
          </cell>
          <cell r="N104">
            <v>19559.047580813538</v>
          </cell>
          <cell r="Q104">
            <v>0</v>
          </cell>
          <cell r="R104">
            <v>0</v>
          </cell>
          <cell r="S104">
            <v>10.866666666666667</v>
          </cell>
          <cell r="T104">
            <v>377.14509746040244</v>
          </cell>
        </row>
        <row r="105">
          <cell r="E105">
            <v>24.900000000000091</v>
          </cell>
          <cell r="F105">
            <v>3742.1598093941598</v>
          </cell>
          <cell r="I105">
            <v>4.25</v>
          </cell>
          <cell r="J105">
            <v>4481.8733526430124</v>
          </cell>
          <cell r="M105" t="str">
            <v>2.36</v>
          </cell>
          <cell r="N105">
            <v>13076.303765076473</v>
          </cell>
          <cell r="Q105">
            <v>0</v>
          </cell>
          <cell r="R105">
            <v>0</v>
          </cell>
          <cell r="S105">
            <v>143.25</v>
          </cell>
          <cell r="T105">
            <v>4971.7210317057652</v>
          </cell>
        </row>
        <row r="106">
          <cell r="E106">
            <v>28.299999999999955</v>
          </cell>
          <cell r="F106">
            <v>4253.1374540503675</v>
          </cell>
          <cell r="I106">
            <v>3.9399999999999977</v>
          </cell>
          <cell r="J106">
            <v>4154.960237509049</v>
          </cell>
          <cell r="M106" t="str">
            <v>2.00</v>
          </cell>
          <cell r="N106">
            <v>11081.6133602343</v>
          </cell>
          <cell r="Q106">
            <v>0</v>
          </cell>
          <cell r="R106">
            <v>0</v>
          </cell>
          <cell r="S106">
            <v>120.08333333333333</v>
          </cell>
          <cell r="T106">
            <v>4167.6847042978516</v>
          </cell>
        </row>
        <row r="107">
          <cell r="E107">
            <v>34.100000000000136</v>
          </cell>
          <cell r="F107">
            <v>5124.8052008169034</v>
          </cell>
          <cell r="I107">
            <v>5.2999999999999829</v>
          </cell>
          <cell r="J107">
            <v>5589.1597103547965</v>
          </cell>
          <cell r="M107" t="str">
            <v>3.92</v>
          </cell>
          <cell r="N107">
            <v>21719.962186059227</v>
          </cell>
          <cell r="Q107">
            <v>0</v>
          </cell>
          <cell r="R107">
            <v>0</v>
          </cell>
          <cell r="S107">
            <v>19.25</v>
          </cell>
          <cell r="T107">
            <v>668.10212816988474</v>
          </cell>
        </row>
        <row r="108">
          <cell r="E108">
            <v>37.300000000000182</v>
          </cell>
          <cell r="F108">
            <v>5605.7253369639484</v>
          </cell>
          <cell r="I108">
            <v>11.689999999999998</v>
          </cell>
          <cell r="J108">
            <v>12327.788115858071</v>
          </cell>
          <cell r="M108" t="str">
            <v>5.93</v>
          </cell>
          <cell r="N108">
            <v>32856.983613094701</v>
          </cell>
          <cell r="Q108">
            <v>0</v>
          </cell>
          <cell r="R108">
            <v>0</v>
          </cell>
          <cell r="S108">
            <v>7.5166666666666666</v>
          </cell>
          <cell r="T108">
            <v>260.8779738568121</v>
          </cell>
        </row>
        <row r="109">
          <cell r="E109">
            <v>35.900000000000091</v>
          </cell>
          <cell r="F109">
            <v>5395.3227773996059</v>
          </cell>
          <cell r="I109">
            <v>5.0100000000000193</v>
          </cell>
          <cell r="J109">
            <v>5283.3377639391947</v>
          </cell>
          <cell r="M109" t="str">
            <v>3.05</v>
          </cell>
          <cell r="N109">
            <v>16899.460374357306</v>
          </cell>
          <cell r="Q109">
            <v>0</v>
          </cell>
          <cell r="R109">
            <v>0</v>
          </cell>
          <cell r="S109">
            <v>31.7</v>
          </cell>
          <cell r="T109">
            <v>1100.1993487265113</v>
          </cell>
        </row>
        <row r="110">
          <cell r="E110">
            <v>18.299999999999955</v>
          </cell>
          <cell r="F110">
            <v>2750.2620285908715</v>
          </cell>
          <cell r="I110">
            <v>2.6500000000000057</v>
          </cell>
          <cell r="J110">
            <v>2794.5798551774133</v>
          </cell>
          <cell r="M110" t="str">
            <v>1.19</v>
          </cell>
          <cell r="N110">
            <v>6593.5599493394084</v>
          </cell>
          <cell r="Q110">
            <v>0</v>
          </cell>
          <cell r="R110">
            <v>0</v>
          </cell>
          <cell r="S110">
            <v>149.36666666666667</v>
          </cell>
          <cell r="T110">
            <v>5184.0097598774955</v>
          </cell>
        </row>
        <row r="111">
          <cell r="E111">
            <v>41.400000000000091</v>
          </cell>
          <cell r="F111">
            <v>6221.9042614023283</v>
          </cell>
          <cell r="I111">
            <v>3</v>
          </cell>
          <cell r="J111">
            <v>3163.6753077480084</v>
          </cell>
          <cell r="M111" t="str">
            <v>2.12</v>
          </cell>
          <cell r="N111">
            <v>11746.510161848359</v>
          </cell>
          <cell r="Q111">
            <v>0</v>
          </cell>
          <cell r="R111">
            <v>0</v>
          </cell>
          <cell r="S111">
            <v>3.0833333333333335</v>
          </cell>
          <cell r="T111">
            <v>107.01202918738413</v>
          </cell>
        </row>
        <row r="112">
          <cell r="E112">
            <v>28.200000000000045</v>
          </cell>
          <cell r="F112">
            <v>4238.1086997957864</v>
          </cell>
          <cell r="I112">
            <v>1.6500000000000057</v>
          </cell>
          <cell r="J112">
            <v>1740.0214192614108</v>
          </cell>
          <cell r="M112" t="str">
            <v>1.61</v>
          </cell>
          <cell r="N112">
            <v>8920.6987549886126</v>
          </cell>
          <cell r="Q112">
            <v>0</v>
          </cell>
          <cell r="R112">
            <v>0</v>
          </cell>
          <cell r="S112">
            <v>55.81666666666667</v>
          </cell>
          <cell r="T112">
            <v>1937.2069499921593</v>
          </cell>
        </row>
        <row r="113">
          <cell r="E113">
            <v>23.799999999999955</v>
          </cell>
          <cell r="F113">
            <v>3576.8435125935944</v>
          </cell>
          <cell r="I113">
            <v>2.8400000000000034</v>
          </cell>
          <cell r="J113">
            <v>2994.9459580014518</v>
          </cell>
          <cell r="M113" t="str">
            <v>2.00</v>
          </cell>
          <cell r="N113">
            <v>11081.6133602343</v>
          </cell>
          <cell r="Q113">
            <v>1.9999999999999574E-2</v>
          </cell>
          <cell r="R113">
            <v>2277.8647999999512</v>
          </cell>
          <cell r="S113">
            <v>0</v>
          </cell>
          <cell r="T113">
            <v>0</v>
          </cell>
        </row>
        <row r="114">
          <cell r="E114">
            <v>19.299999999999955</v>
          </cell>
          <cell r="F114">
            <v>2900.5495711368212</v>
          </cell>
          <cell r="I114">
            <v>2.1200000000000045</v>
          </cell>
          <cell r="J114">
            <v>2235.6638841419308</v>
          </cell>
          <cell r="M114" t="str">
            <v>0.85</v>
          </cell>
          <cell r="N114">
            <v>4709.6856780995777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E115">
            <v>50</v>
          </cell>
          <cell r="F115">
            <v>7514.3771272974818</v>
          </cell>
          <cell r="I115">
            <v>3.1599999999999966</v>
          </cell>
          <cell r="J115">
            <v>3332.4046574945651</v>
          </cell>
          <cell r="M115" t="str">
            <v>0.60</v>
          </cell>
          <cell r="N115">
            <v>3324.4840080702897</v>
          </cell>
          <cell r="Q115">
            <v>0</v>
          </cell>
          <cell r="R115">
            <v>0</v>
          </cell>
          <cell r="S115">
            <v>38.766666666666666</v>
          </cell>
          <cell r="T115">
            <v>1345.4593507559755</v>
          </cell>
        </row>
        <row r="116">
          <cell r="E116">
            <v>25</v>
          </cell>
          <cell r="F116">
            <v>3757.1885636487409</v>
          </cell>
          <cell r="I116">
            <v>1.0999999999999943</v>
          </cell>
          <cell r="J116">
            <v>1160.0142795075972</v>
          </cell>
          <cell r="M116" t="str">
            <v>0.46</v>
          </cell>
          <cell r="N116">
            <v>2548.7710728538891</v>
          </cell>
          <cell r="Q116">
            <v>0</v>
          </cell>
          <cell r="R116">
            <v>0</v>
          </cell>
          <cell r="S116">
            <v>0.9</v>
          </cell>
          <cell r="T116">
            <v>31.235943654695909</v>
          </cell>
        </row>
        <row r="117">
          <cell r="E117">
            <v>39.599999999999909</v>
          </cell>
          <cell r="F117">
            <v>5951.3866848195921</v>
          </cell>
          <cell r="I117">
            <v>6.6800000000000068</v>
          </cell>
          <cell r="J117">
            <v>7044.4503519189066</v>
          </cell>
          <cell r="M117" t="str">
            <v>3.34</v>
          </cell>
          <cell r="N117">
            <v>18506.294311591279</v>
          </cell>
          <cell r="Q117">
            <v>0</v>
          </cell>
          <cell r="R117">
            <v>0</v>
          </cell>
          <cell r="S117">
            <v>177.3</v>
          </cell>
          <cell r="T117">
            <v>6153.480899975094</v>
          </cell>
        </row>
        <row r="118">
          <cell r="E118">
            <v>35.299999999999955</v>
          </cell>
          <cell r="F118">
            <v>5305.1502518720154</v>
          </cell>
          <cell r="I118">
            <v>1.7400000000000091</v>
          </cell>
          <cell r="J118">
            <v>1834.9316784938546</v>
          </cell>
          <cell r="M118" t="str">
            <v>0.85</v>
          </cell>
          <cell r="N118">
            <v>4709.6856780995777</v>
          </cell>
          <cell r="Q118">
            <v>0</v>
          </cell>
          <cell r="R118">
            <v>0</v>
          </cell>
          <cell r="S118">
            <v>88</v>
          </cell>
          <cell r="T118">
            <v>3054.1811573480445</v>
          </cell>
        </row>
        <row r="119">
          <cell r="E119">
            <v>37</v>
          </cell>
          <cell r="F119">
            <v>5560.6390742001367</v>
          </cell>
          <cell r="I119">
            <v>3.210000000000008</v>
          </cell>
          <cell r="J119">
            <v>3385.1325792903776</v>
          </cell>
          <cell r="M119" t="str">
            <v>2.56</v>
          </cell>
          <cell r="N119">
            <v>14184.465101099904</v>
          </cell>
          <cell r="Q119">
            <v>0</v>
          </cell>
          <cell r="R119">
            <v>0</v>
          </cell>
          <cell r="S119">
            <v>47.35</v>
          </cell>
          <cell r="T119">
            <v>1643.3577022776126</v>
          </cell>
        </row>
        <row r="120">
          <cell r="E120">
            <v>52.099999999999909</v>
          </cell>
          <cell r="F120">
            <v>7829.9809666439623</v>
          </cell>
          <cell r="I120">
            <v>6.8000000000000114</v>
          </cell>
          <cell r="J120">
            <v>7170.9973642288305</v>
          </cell>
          <cell r="M120" t="str">
            <v>4.72</v>
          </cell>
          <cell r="N120">
            <v>26152.607530152945</v>
          </cell>
          <cell r="Q120">
            <v>0</v>
          </cell>
          <cell r="R120">
            <v>0</v>
          </cell>
          <cell r="S120">
            <v>0.8833333333333333</v>
          </cell>
          <cell r="T120">
            <v>30.657500253683018</v>
          </cell>
        </row>
        <row r="121">
          <cell r="E121">
            <v>31.900000000000091</v>
          </cell>
          <cell r="F121">
            <v>4794.1726072158071</v>
          </cell>
          <cell r="I121">
            <v>18.359999999999985</v>
          </cell>
          <cell r="J121">
            <v>19361.692883417796</v>
          </cell>
          <cell r="M121" t="str">
            <v>1.88</v>
          </cell>
          <cell r="N121">
            <v>10416.716558620241</v>
          </cell>
          <cell r="Q121">
            <v>0</v>
          </cell>
          <cell r="R121">
            <v>0</v>
          </cell>
          <cell r="S121">
            <v>328.75</v>
          </cell>
          <cell r="T121">
            <v>11409.7960849792</v>
          </cell>
        </row>
        <row r="122">
          <cell r="E122">
            <v>22.400000000000091</v>
          </cell>
          <cell r="F122">
            <v>3366.4409530292855</v>
          </cell>
          <cell r="I122">
            <v>3.8400000000000176</v>
          </cell>
          <cell r="J122">
            <v>4049.5043939174693</v>
          </cell>
          <cell r="M122" t="str">
            <v>2.20</v>
          </cell>
          <cell r="N122">
            <v>12189.774696257731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E123">
            <v>68.900000000000091</v>
          </cell>
          <cell r="F123">
            <v>10354.811681415944</v>
          </cell>
          <cell r="I123">
            <v>1.6800000000000068</v>
          </cell>
          <cell r="J123">
            <v>1771.658172338892</v>
          </cell>
          <cell r="M123" t="str">
            <v>0.40</v>
          </cell>
          <cell r="N123">
            <v>2216.3226720468601</v>
          </cell>
          <cell r="Q123">
            <v>0</v>
          </cell>
          <cell r="R123">
            <v>0</v>
          </cell>
          <cell r="S123">
            <v>519.6</v>
          </cell>
          <cell r="T123">
            <v>18033.55146997777</v>
          </cell>
        </row>
        <row r="124">
          <cell r="E124">
            <v>66.800000000000182</v>
          </cell>
          <cell r="F124">
            <v>10039.207842069463</v>
          </cell>
          <cell r="I124">
            <v>4.3700000000000045</v>
          </cell>
          <cell r="J124">
            <v>4608.4203649529372</v>
          </cell>
          <cell r="M124" t="str">
            <v>3.48</v>
          </cell>
          <cell r="N124">
            <v>19282.007246807683</v>
          </cell>
          <cell r="Q124">
            <v>0</v>
          </cell>
          <cell r="R124">
            <v>0</v>
          </cell>
          <cell r="S124">
            <v>1.1166666666666667</v>
          </cell>
          <cell r="T124">
            <v>38.755707867863443</v>
          </cell>
        </row>
        <row r="125">
          <cell r="E125">
            <v>18.200000000000045</v>
          </cell>
          <cell r="F125">
            <v>2735.2332743362904</v>
          </cell>
          <cell r="I125">
            <v>2.5900000000000034</v>
          </cell>
          <cell r="J125">
            <v>2731.3063490224508</v>
          </cell>
          <cell r="M125" t="str">
            <v>1.57</v>
          </cell>
          <cell r="N125">
            <v>8699.0664877839263</v>
          </cell>
          <cell r="Q125">
            <v>0</v>
          </cell>
          <cell r="R125">
            <v>0</v>
          </cell>
          <cell r="S125">
            <v>4.0999999999999996</v>
          </cell>
          <cell r="T125">
            <v>142.29707664917024</v>
          </cell>
        </row>
        <row r="126">
          <cell r="E126">
            <v>44.200000000000045</v>
          </cell>
          <cell r="F126">
            <v>6642.7093805309805</v>
          </cell>
          <cell r="I126">
            <v>4.1299999999999955</v>
          </cell>
          <cell r="J126">
            <v>4355.3263403330866</v>
          </cell>
          <cell r="M126" t="str">
            <v>2.43</v>
          </cell>
          <cell r="N126">
            <v>13464.160232684675</v>
          </cell>
          <cell r="Q126">
            <v>0</v>
          </cell>
          <cell r="R126">
            <v>0</v>
          </cell>
          <cell r="S126">
            <v>35.9</v>
          </cell>
          <cell r="T126">
            <v>1245.9670857817589</v>
          </cell>
        </row>
        <row r="127">
          <cell r="E127">
            <v>43.299999999999955</v>
          </cell>
          <cell r="F127">
            <v>6507.450592239612</v>
          </cell>
          <cell r="I127">
            <v>3.7999999999999972</v>
          </cell>
          <cell r="J127">
            <v>4007.3220564808075</v>
          </cell>
          <cell r="M127" t="str">
            <v>2.37</v>
          </cell>
          <cell r="N127">
            <v>13131.711831877647</v>
          </cell>
          <cell r="Q127">
            <v>0</v>
          </cell>
          <cell r="R127">
            <v>0</v>
          </cell>
          <cell r="S127">
            <v>687.06666666666672</v>
          </cell>
          <cell r="T127">
            <v>23845.750763355263</v>
          </cell>
        </row>
        <row r="128">
          <cell r="E128">
            <v>120.89999999999986</v>
          </cell>
          <cell r="F128">
            <v>18169.763893805291</v>
          </cell>
          <cell r="I128">
            <v>2.6200000000000045</v>
          </cell>
          <cell r="J128">
            <v>2762.9431020999323</v>
          </cell>
          <cell r="M128" t="str">
            <v>1.75</v>
          </cell>
          <cell r="N128">
            <v>9696.4116902050118</v>
          </cell>
          <cell r="Q128">
            <v>0</v>
          </cell>
          <cell r="R128">
            <v>0</v>
          </cell>
          <cell r="S128">
            <v>13.166666666666666</v>
          </cell>
          <cell r="T128">
            <v>456.97028680018087</v>
          </cell>
        </row>
        <row r="129">
          <cell r="E129">
            <v>15</v>
          </cell>
          <cell r="F129">
            <v>2254.3131381892445</v>
          </cell>
          <cell r="I129">
            <v>0.97999999999998977</v>
          </cell>
          <cell r="J129">
            <v>1033.4672671976721</v>
          </cell>
          <cell r="M129" t="str">
            <v>0.41</v>
          </cell>
          <cell r="N129">
            <v>2271.7307388480313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E130">
            <v>34.899999999999864</v>
          </cell>
          <cell r="F130">
            <v>5245.0352348536217</v>
          </cell>
          <cell r="I130">
            <v>2.0499999999999972</v>
          </cell>
          <cell r="J130">
            <v>2161.844793627803</v>
          </cell>
          <cell r="M130" t="str">
            <v>1.90</v>
          </cell>
          <cell r="N130">
            <v>10527.532692222585</v>
          </cell>
          <cell r="Q130">
            <v>2.0000000000000462E-2</v>
          </cell>
          <cell r="R130">
            <v>2277.8648000000521</v>
          </cell>
          <cell r="S130">
            <v>8.3333333333333329E-2</v>
          </cell>
          <cell r="T130">
            <v>2.8922170050644356</v>
          </cell>
        </row>
        <row r="131">
          <cell r="E131">
            <v>21.400000000000091</v>
          </cell>
          <cell r="F131">
            <v>3216.1534104833358</v>
          </cell>
          <cell r="I131">
            <v>4.0300000000000011</v>
          </cell>
          <cell r="J131">
            <v>4249.8704967414924</v>
          </cell>
          <cell r="M131" t="str">
            <v>2.78</v>
          </cell>
          <cell r="N131">
            <v>15403.442570725676</v>
          </cell>
          <cell r="Q131">
            <v>1.9999999999999574E-2</v>
          </cell>
          <cell r="R131">
            <v>2277.8647999999512</v>
          </cell>
          <cell r="S131">
            <v>14.983333333333333</v>
          </cell>
          <cell r="T131">
            <v>520.02061751058557</v>
          </cell>
        </row>
        <row r="132">
          <cell r="E132">
            <v>44.100000000000136</v>
          </cell>
          <cell r="F132">
            <v>6627.6806262763994</v>
          </cell>
          <cell r="I132">
            <v>3.5500000000000114</v>
          </cell>
          <cell r="J132">
            <v>3743.6824475018216</v>
          </cell>
          <cell r="M132" t="str">
            <v>2.56</v>
          </cell>
          <cell r="N132">
            <v>14184.465101099904</v>
          </cell>
          <cell r="Q132">
            <v>0</v>
          </cell>
          <cell r="R132">
            <v>0</v>
          </cell>
          <cell r="S132">
            <v>52.1</v>
          </cell>
          <cell r="T132">
            <v>1808.2140715662854</v>
          </cell>
        </row>
        <row r="133">
          <cell r="E133">
            <v>33.800000000000182</v>
          </cell>
          <cell r="F133">
            <v>5079.7189380531254</v>
          </cell>
          <cell r="I133">
            <v>2.1000000000000085</v>
          </cell>
          <cell r="J133">
            <v>2214.5727154236147</v>
          </cell>
          <cell r="M133" t="str">
            <v>1.43</v>
          </cell>
          <cell r="N133">
            <v>7923.3535525675243</v>
          </cell>
          <cell r="Q133">
            <v>0</v>
          </cell>
          <cell r="R133">
            <v>0</v>
          </cell>
          <cell r="S133">
            <v>4.1333333333333337</v>
          </cell>
          <cell r="T133">
            <v>143.45396345119605</v>
          </cell>
        </row>
        <row r="134">
          <cell r="E134">
            <v>30</v>
          </cell>
          <cell r="F134">
            <v>4508.6262763784889</v>
          </cell>
          <cell r="I134">
            <v>2.230000000000004</v>
          </cell>
          <cell r="J134">
            <v>2351.6653120926903</v>
          </cell>
          <cell r="M134" t="str">
            <v>1.04</v>
          </cell>
          <cell r="N134">
            <v>5762.4389473218362</v>
          </cell>
          <cell r="Q134">
            <v>0</v>
          </cell>
          <cell r="R134">
            <v>0</v>
          </cell>
          <cell r="S134">
            <v>61.666666666666664</v>
          </cell>
          <cell r="T134">
            <v>2140.2405837476826</v>
          </cell>
        </row>
        <row r="135">
          <cell r="E135">
            <v>23.5</v>
          </cell>
          <cell r="F135">
            <v>3531.7572498298164</v>
          </cell>
          <cell r="I135">
            <v>2.4099999999999966</v>
          </cell>
          <cell r="J135">
            <v>2541.4858305575635</v>
          </cell>
          <cell r="M135" t="str">
            <v>1.57</v>
          </cell>
          <cell r="N135">
            <v>8699.0664877839263</v>
          </cell>
          <cell r="Q135">
            <v>0</v>
          </cell>
          <cell r="R135">
            <v>0</v>
          </cell>
          <cell r="S135">
            <v>0.75</v>
          </cell>
          <cell r="T135">
            <v>26.029953045579923</v>
          </cell>
        </row>
        <row r="136">
          <cell r="E136">
            <v>15.5</v>
          </cell>
          <cell r="F136">
            <v>2329.4569094622193</v>
          </cell>
          <cell r="I136">
            <v>2.1700000000000017</v>
          </cell>
          <cell r="J136">
            <v>2288.3918059377279</v>
          </cell>
          <cell r="M136" t="str">
            <v>2.05</v>
          </cell>
          <cell r="N136">
            <v>11358.653694240156</v>
          </cell>
          <cell r="Q136">
            <v>0</v>
          </cell>
          <cell r="R136">
            <v>0</v>
          </cell>
          <cell r="S136">
            <v>70.3</v>
          </cell>
          <cell r="T136">
            <v>2439.8742654723578</v>
          </cell>
        </row>
        <row r="137">
          <cell r="E137">
            <v>45.299999999999955</v>
          </cell>
          <cell r="F137">
            <v>6808.0256773315114</v>
          </cell>
          <cell r="I137">
            <v>3.5</v>
          </cell>
          <cell r="J137">
            <v>3690.9545257060099</v>
          </cell>
          <cell r="M137" t="str">
            <v>4.19</v>
          </cell>
          <cell r="N137">
            <v>23215.979989690859</v>
          </cell>
          <cell r="Q137">
            <v>0</v>
          </cell>
          <cell r="R137">
            <v>0</v>
          </cell>
          <cell r="S137">
            <v>189.55</v>
          </cell>
          <cell r="T137">
            <v>6578.6367997195666</v>
          </cell>
        </row>
        <row r="138">
          <cell r="E138">
            <v>25.299999999999955</v>
          </cell>
          <cell r="F138">
            <v>3802.2748264125189</v>
          </cell>
          <cell r="I138">
            <v>3.3900000000000006</v>
          </cell>
          <cell r="J138">
            <v>3574.9530977552504</v>
          </cell>
          <cell r="M138" t="str">
            <v>1.90</v>
          </cell>
          <cell r="N138">
            <v>10527.532692222585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E139">
            <v>18.700000000000045</v>
          </cell>
          <cell r="F139">
            <v>2810.3770456092648</v>
          </cell>
          <cell r="I139">
            <v>3.4900000000000091</v>
          </cell>
          <cell r="J139">
            <v>3680.4089413468591</v>
          </cell>
          <cell r="M139" t="str">
            <v>3.33</v>
          </cell>
          <cell r="N139">
            <v>18450.886244790108</v>
          </cell>
          <cell r="Q139">
            <v>0</v>
          </cell>
          <cell r="R139">
            <v>0</v>
          </cell>
          <cell r="S139">
            <v>59.516666666666666</v>
          </cell>
          <cell r="T139">
            <v>2065.6213850170202</v>
          </cell>
        </row>
        <row r="140">
          <cell r="E140">
            <v>21.700000000000045</v>
          </cell>
          <cell r="F140">
            <v>3261.2396732471138</v>
          </cell>
          <cell r="I140">
            <v>3.2199999999999989</v>
          </cell>
          <cell r="J140">
            <v>3395.678163649528</v>
          </cell>
          <cell r="M140" t="str">
            <v>2.77</v>
          </cell>
          <cell r="N140">
            <v>15348.034503924506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E141">
            <v>38.900000000000091</v>
          </cell>
          <cell r="F141">
            <v>5846.1854050374541</v>
          </cell>
          <cell r="I141">
            <v>5.2700000000000102</v>
          </cell>
          <cell r="J141">
            <v>5557.522957277346</v>
          </cell>
          <cell r="M141" t="str">
            <v>6.52</v>
          </cell>
          <cell r="N141">
            <v>36126.059554363812</v>
          </cell>
          <cell r="Q141">
            <v>0</v>
          </cell>
          <cell r="R141">
            <v>0</v>
          </cell>
          <cell r="S141">
            <v>224.15</v>
          </cell>
          <cell r="T141">
            <v>7779.4853002223199</v>
          </cell>
        </row>
        <row r="142">
          <cell r="E142">
            <v>24.5</v>
          </cell>
          <cell r="F142">
            <v>3682.0447923757661</v>
          </cell>
          <cell r="I142">
            <v>3.8799999999999955</v>
          </cell>
          <cell r="J142">
            <v>4091.6867313540861</v>
          </cell>
          <cell r="M142" t="str">
            <v>1.75</v>
          </cell>
          <cell r="N142">
            <v>9696.4116902050118</v>
          </cell>
          <cell r="Q142">
            <v>0</v>
          </cell>
          <cell r="R142">
            <v>0</v>
          </cell>
          <cell r="S142">
            <v>82.316666666666663</v>
          </cell>
          <cell r="T142">
            <v>2856.9319576026496</v>
          </cell>
        </row>
        <row r="143">
          <cell r="E143">
            <v>21.900000000000091</v>
          </cell>
          <cell r="F143">
            <v>3291.2971817563107</v>
          </cell>
          <cell r="I143">
            <v>2.1900000000000261</v>
          </cell>
          <cell r="J143">
            <v>2309.482974656074</v>
          </cell>
          <cell r="M143" t="str">
            <v>1.42</v>
          </cell>
          <cell r="N143">
            <v>7867.9454857663522</v>
          </cell>
          <cell r="Q143">
            <v>0</v>
          </cell>
          <cell r="R143">
            <v>0</v>
          </cell>
          <cell r="S143">
            <v>18.716666666666665</v>
          </cell>
          <cell r="T143">
            <v>649.59193933747224</v>
          </cell>
        </row>
        <row r="144">
          <cell r="E144">
            <v>27.5</v>
          </cell>
          <cell r="F144">
            <v>4132.9074200136147</v>
          </cell>
          <cell r="I144">
            <v>4</v>
          </cell>
          <cell r="J144">
            <v>4218.2337436640109</v>
          </cell>
          <cell r="M144" t="str">
            <v>3.97</v>
          </cell>
          <cell r="N144">
            <v>21997.002520065085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E145">
            <v>33.600000000000136</v>
          </cell>
          <cell r="F145">
            <v>5049.6614295439285</v>
          </cell>
          <cell r="I145">
            <v>4.25</v>
          </cell>
          <cell r="J145">
            <v>4481.8733526430124</v>
          </cell>
          <cell r="M145" t="str">
            <v>2.07</v>
          </cell>
          <cell r="N145">
            <v>11469.469827842498</v>
          </cell>
          <cell r="Q145">
            <v>0</v>
          </cell>
          <cell r="R145">
            <v>0</v>
          </cell>
          <cell r="S145">
            <v>96</v>
          </cell>
          <cell r="T145">
            <v>3331.8339898342301</v>
          </cell>
        </row>
        <row r="146">
          <cell r="E146">
            <v>36.599999999999909</v>
          </cell>
          <cell r="F146">
            <v>5500.524057181743</v>
          </cell>
          <cell r="I146">
            <v>2.6499999999999915</v>
          </cell>
          <cell r="J146">
            <v>2794.5798551773983</v>
          </cell>
          <cell r="M146" t="str">
            <v>2.38</v>
          </cell>
          <cell r="N146">
            <v>13187.119898678817</v>
          </cell>
          <cell r="Q146">
            <v>0</v>
          </cell>
          <cell r="R146">
            <v>0</v>
          </cell>
          <cell r="S146">
            <v>98.65</v>
          </cell>
          <cell r="T146">
            <v>3423.8064905952792</v>
          </cell>
        </row>
        <row r="147">
          <cell r="E147">
            <v>42.399999999999864</v>
          </cell>
          <cell r="F147">
            <v>6372.1918039482443</v>
          </cell>
          <cell r="I147">
            <v>2.5300000000000011</v>
          </cell>
          <cell r="J147">
            <v>2668.0328428674884</v>
          </cell>
          <cell r="M147" t="str">
            <v>1.44</v>
          </cell>
          <cell r="N147">
            <v>7978.7616193686954</v>
          </cell>
          <cell r="Q147">
            <v>0</v>
          </cell>
          <cell r="R147">
            <v>0</v>
          </cell>
          <cell r="S147">
            <v>26.883333333333333</v>
          </cell>
          <cell r="T147">
            <v>933.02920583378705</v>
          </cell>
        </row>
        <row r="148">
          <cell r="E148">
            <v>22.400000000000091</v>
          </cell>
          <cell r="F148">
            <v>3366.4409530292855</v>
          </cell>
          <cell r="I148">
            <v>1.3600000000000136</v>
          </cell>
          <cell r="J148">
            <v>1434.1994728457782</v>
          </cell>
          <cell r="M148" t="str">
            <v>1.02</v>
          </cell>
          <cell r="N148">
            <v>5651.622813719493</v>
          </cell>
          <cell r="Q148">
            <v>0</v>
          </cell>
          <cell r="R148">
            <v>0</v>
          </cell>
          <cell r="S148">
            <v>242.93333333333334</v>
          </cell>
          <cell r="T148">
            <v>8431.391013163844</v>
          </cell>
        </row>
        <row r="149">
          <cell r="E149">
            <v>28.800000000000182</v>
          </cell>
          <cell r="F149">
            <v>4328.2812253233769</v>
          </cell>
          <cell r="I149">
            <v>3.5300000000000011</v>
          </cell>
          <cell r="J149">
            <v>3722.5912787834909</v>
          </cell>
          <cell r="M149" t="str">
            <v>2.37</v>
          </cell>
          <cell r="N149">
            <v>13131.711831877647</v>
          </cell>
          <cell r="Q149">
            <v>0</v>
          </cell>
          <cell r="R149">
            <v>0</v>
          </cell>
          <cell r="S149">
            <v>5.5666666666666664</v>
          </cell>
          <cell r="T149">
            <v>193.20009593830432</v>
          </cell>
        </row>
        <row r="150">
          <cell r="E150">
            <v>17.899999999999864</v>
          </cell>
          <cell r="F150">
            <v>2690.1470115724778</v>
          </cell>
          <cell r="I150">
            <v>4.3000000000000114</v>
          </cell>
          <cell r="J150">
            <v>4534.6012744388236</v>
          </cell>
          <cell r="M150" t="str">
            <v>2.04</v>
          </cell>
          <cell r="N150">
            <v>11303.245627438986</v>
          </cell>
          <cell r="Q150">
            <v>0</v>
          </cell>
          <cell r="R150">
            <v>0</v>
          </cell>
          <cell r="S150">
            <v>0.15</v>
          </cell>
          <cell r="T150">
            <v>5.2059906091159842</v>
          </cell>
        </row>
        <row r="151">
          <cell r="E151">
            <v>55.299999999999955</v>
          </cell>
          <cell r="F151">
            <v>8310.9011027910074</v>
          </cell>
          <cell r="I151">
            <v>3.6700000000000159</v>
          </cell>
          <cell r="J151">
            <v>3870.2294598117473</v>
          </cell>
          <cell r="M151" t="str">
            <v>2.65</v>
          </cell>
          <cell r="N151">
            <v>14683.137702310447</v>
          </cell>
          <cell r="Q151">
            <v>0</v>
          </cell>
          <cell r="R151">
            <v>0</v>
          </cell>
          <cell r="S151">
            <v>550.20000000000005</v>
          </cell>
          <cell r="T151">
            <v>19095.573554237431</v>
          </cell>
        </row>
        <row r="152">
          <cell r="E152">
            <v>43.5</v>
          </cell>
          <cell r="F152">
            <v>6537.5081007488088</v>
          </cell>
          <cell r="I152">
            <v>3.1499999999999915</v>
          </cell>
          <cell r="J152">
            <v>3321.8590731354002</v>
          </cell>
          <cell r="M152" t="str">
            <v>2.66</v>
          </cell>
          <cell r="N152">
            <v>14738.545769111619</v>
          </cell>
          <cell r="Q152">
            <v>0</v>
          </cell>
          <cell r="R152">
            <v>0</v>
          </cell>
          <cell r="S152">
            <v>0.56666666666666665</v>
          </cell>
          <cell r="T152">
            <v>19.667075634438163</v>
          </cell>
        </row>
        <row r="153">
          <cell r="E153">
            <v>43</v>
          </cell>
          <cell r="F153">
            <v>6462.364329475834</v>
          </cell>
          <cell r="I153">
            <v>5.3400000000000034</v>
          </cell>
          <cell r="J153">
            <v>5631.3420477914588</v>
          </cell>
          <cell r="M153" t="str">
            <v>2.00</v>
          </cell>
          <cell r="N153">
            <v>11081.6133602343</v>
          </cell>
          <cell r="Q153">
            <v>5.0000000000000266E-2</v>
          </cell>
          <cell r="R153">
            <v>5694.6620000000294</v>
          </cell>
          <cell r="S153">
            <v>9.1166666666666671</v>
          </cell>
          <cell r="T153">
            <v>316.40854035404931</v>
          </cell>
        </row>
        <row r="154">
          <cell r="E154">
            <v>71.200000000000045</v>
          </cell>
          <cell r="F154">
            <v>10700.473029271621</v>
          </cell>
          <cell r="I154">
            <v>2.1599999999999966</v>
          </cell>
          <cell r="J154">
            <v>2277.8462215785626</v>
          </cell>
          <cell r="M154" t="str">
            <v>1.28</v>
          </cell>
          <cell r="N154">
            <v>7092.2325505499521</v>
          </cell>
          <cell r="Q154">
            <v>0</v>
          </cell>
          <cell r="R154">
            <v>0</v>
          </cell>
          <cell r="S154">
            <v>7.8833333333333337</v>
          </cell>
          <cell r="T154">
            <v>273.60372867909564</v>
          </cell>
        </row>
        <row r="155">
          <cell r="E155">
            <v>18.099999999999909</v>
          </cell>
          <cell r="F155">
            <v>2720.2045200816747</v>
          </cell>
          <cell r="I155">
            <v>2.2000000000000028</v>
          </cell>
          <cell r="J155">
            <v>2320.0285590152093</v>
          </cell>
          <cell r="M155" t="str">
            <v>2.05</v>
          </cell>
          <cell r="N155">
            <v>11358.653694240156</v>
          </cell>
          <cell r="Q155">
            <v>0</v>
          </cell>
          <cell r="R155">
            <v>0</v>
          </cell>
          <cell r="S155">
            <v>4.5333333333333332</v>
          </cell>
          <cell r="T155">
            <v>157.3366050755053</v>
          </cell>
        </row>
        <row r="156">
          <cell r="E156">
            <v>53.100000000000136</v>
          </cell>
          <cell r="F156">
            <v>7980.2685091899457</v>
          </cell>
          <cell r="I156">
            <v>2.0500000000000043</v>
          </cell>
          <cell r="J156">
            <v>2161.8447936278103</v>
          </cell>
          <cell r="M156" t="str">
            <v>1.60</v>
          </cell>
          <cell r="N156">
            <v>8865.2906881874405</v>
          </cell>
          <cell r="Q156">
            <v>0</v>
          </cell>
          <cell r="R156">
            <v>0</v>
          </cell>
          <cell r="S156">
            <v>33.299999999999997</v>
          </cell>
          <cell r="T156">
            <v>1155.7299152237485</v>
          </cell>
        </row>
        <row r="157">
          <cell r="E157">
            <v>38</v>
          </cell>
          <cell r="F157">
            <v>5710.9266167460864</v>
          </cell>
          <cell r="I157">
            <v>1.1299999999999955</v>
          </cell>
          <cell r="J157">
            <v>1191.6510325850784</v>
          </cell>
          <cell r="M157" t="str">
            <v>0.82</v>
          </cell>
          <cell r="N157">
            <v>4543.4614776960625</v>
          </cell>
          <cell r="Q157">
            <v>8.9999999999999858E-2</v>
          </cell>
          <cell r="R157">
            <v>10250.391599999981</v>
          </cell>
          <cell r="S157">
            <v>26.366666666666667</v>
          </cell>
          <cell r="T157">
            <v>915.09746040238758</v>
          </cell>
        </row>
        <row r="158">
          <cell r="E158">
            <v>43.600000000000023</v>
          </cell>
          <cell r="F158">
            <v>6552.5368550034073</v>
          </cell>
          <cell r="I158">
            <v>1.0500000000000114</v>
          </cell>
          <cell r="J158">
            <v>1107.2863577118148</v>
          </cell>
          <cell r="M158" t="str">
            <v>0.70</v>
          </cell>
          <cell r="N158">
            <v>3878.5646760820046</v>
          </cell>
          <cell r="Q158">
            <v>0</v>
          </cell>
          <cell r="R158">
            <v>0</v>
          </cell>
          <cell r="S158">
            <v>17.766666666666666</v>
          </cell>
          <cell r="T158">
            <v>616.62066547973768</v>
          </cell>
        </row>
        <row r="159">
          <cell r="E159">
            <v>37.599999999999909</v>
          </cell>
          <cell r="F159">
            <v>5650.8115997276927</v>
          </cell>
          <cell r="I159">
            <v>3.8399999999999892</v>
          </cell>
          <cell r="J159">
            <v>4049.5043939174393</v>
          </cell>
          <cell r="M159" t="str">
            <v>2.97</v>
          </cell>
          <cell r="N159">
            <v>16456.195839947937</v>
          </cell>
          <cell r="Q159">
            <v>0</v>
          </cell>
          <cell r="R159">
            <v>0</v>
          </cell>
          <cell r="S159">
            <v>2.2333333333333334</v>
          </cell>
          <cell r="T159">
            <v>77.511415735726885</v>
          </cell>
        </row>
        <row r="160">
          <cell r="E160">
            <v>24.800000000000182</v>
          </cell>
          <cell r="F160">
            <v>3727.1310551395782</v>
          </cell>
          <cell r="I160">
            <v>4.4700000000000131</v>
          </cell>
          <cell r="J160">
            <v>4713.8762085445469</v>
          </cell>
          <cell r="M160" t="str">
            <v>2.94</v>
          </cell>
          <cell r="N160">
            <v>16289.971639544421</v>
          </cell>
          <cell r="Q160">
            <v>0</v>
          </cell>
          <cell r="R160">
            <v>0</v>
          </cell>
          <cell r="S160">
            <v>66.849999999999994</v>
          </cell>
          <cell r="T160">
            <v>2320.1364814626904</v>
          </cell>
        </row>
        <row r="161">
          <cell r="E161">
            <v>28.399999999999864</v>
          </cell>
          <cell r="F161">
            <v>4268.1662083049487</v>
          </cell>
          <cell r="I161">
            <v>3.8100000000000023</v>
          </cell>
          <cell r="J161">
            <v>4017.8676408399733</v>
          </cell>
          <cell r="M161" t="str">
            <v>1.83</v>
          </cell>
          <cell r="N161">
            <v>10139.676224614384</v>
          </cell>
          <cell r="Q161">
            <v>0</v>
          </cell>
          <cell r="R161">
            <v>0</v>
          </cell>
          <cell r="S161">
            <v>79.816666666666663</v>
          </cell>
          <cell r="T161">
            <v>2770.1654474507163</v>
          </cell>
        </row>
        <row r="162">
          <cell r="E162">
            <v>20.900000000000091</v>
          </cell>
          <cell r="F162">
            <v>3141.009639210361</v>
          </cell>
          <cell r="I162">
            <v>3.730000000000004</v>
          </cell>
          <cell r="J162">
            <v>3933.5029659666952</v>
          </cell>
          <cell r="M162" t="str">
            <v>2.96</v>
          </cell>
          <cell r="N162">
            <v>16400.787773146763</v>
          </cell>
          <cell r="Q162">
            <v>0</v>
          </cell>
          <cell r="R162">
            <v>0</v>
          </cell>
          <cell r="S162">
            <v>25.633333333333333</v>
          </cell>
          <cell r="T162">
            <v>889.6459507578204</v>
          </cell>
        </row>
        <row r="163">
          <cell r="E163">
            <v>29.399999999999864</v>
          </cell>
          <cell r="F163">
            <v>4418.4537508508984</v>
          </cell>
          <cell r="I163">
            <v>2.8800000000000239</v>
          </cell>
          <cell r="J163">
            <v>3037.1282954381131</v>
          </cell>
          <cell r="M163" t="str">
            <v>0.83</v>
          </cell>
          <cell r="N163">
            <v>4598.8695444972345</v>
          </cell>
          <cell r="Q163">
            <v>0</v>
          </cell>
          <cell r="R163">
            <v>0</v>
          </cell>
          <cell r="S163">
            <v>0.28333333333333333</v>
          </cell>
          <cell r="T163">
            <v>9.8335378172190815</v>
          </cell>
        </row>
        <row r="164">
          <cell r="E164">
            <v>36.700000000000045</v>
          </cell>
          <cell r="F164">
            <v>5515.5528114363588</v>
          </cell>
          <cell r="I164">
            <v>3.8100000000000023</v>
          </cell>
          <cell r="J164">
            <v>4017.8676408399733</v>
          </cell>
          <cell r="M164" t="str">
            <v>3.24</v>
          </cell>
          <cell r="N164">
            <v>17952.213643579566</v>
          </cell>
          <cell r="Q164">
            <v>0</v>
          </cell>
          <cell r="R164">
            <v>0</v>
          </cell>
          <cell r="S164">
            <v>157.05000000000001</v>
          </cell>
          <cell r="T164">
            <v>5450.6721677444366</v>
          </cell>
        </row>
        <row r="165">
          <cell r="E165">
            <v>71</v>
          </cell>
          <cell r="F165">
            <v>10670.415520762424</v>
          </cell>
          <cell r="I165">
            <v>6.4300000000000068</v>
          </cell>
          <cell r="J165">
            <v>6780.810742939906</v>
          </cell>
          <cell r="M165" t="str">
            <v>3.43</v>
          </cell>
          <cell r="N165">
            <v>19004.966912801825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E166">
            <v>25.400000000000091</v>
          </cell>
          <cell r="F166">
            <v>3817.3035806671342</v>
          </cell>
          <cell r="I166">
            <v>2.539999999999992</v>
          </cell>
          <cell r="J166">
            <v>2678.5784272266387</v>
          </cell>
          <cell r="M166" t="str">
            <v>1.34</v>
          </cell>
          <cell r="N166">
            <v>7424.6809513569815</v>
          </cell>
          <cell r="Q166">
            <v>0</v>
          </cell>
          <cell r="R166">
            <v>0</v>
          </cell>
          <cell r="S166">
            <v>1.75</v>
          </cell>
          <cell r="T166">
            <v>60.736557106353153</v>
          </cell>
        </row>
        <row r="167">
          <cell r="E167">
            <v>44.700000000000045</v>
          </cell>
          <cell r="F167">
            <v>6717.8531518039554</v>
          </cell>
          <cell r="I167">
            <v>3.7299999999999898</v>
          </cell>
          <cell r="J167">
            <v>3933.5029659666798</v>
          </cell>
          <cell r="M167" t="str">
            <v>1.76</v>
          </cell>
          <cell r="N167">
            <v>9751.8197570061839</v>
          </cell>
          <cell r="Q167">
            <v>0</v>
          </cell>
          <cell r="R167">
            <v>0</v>
          </cell>
          <cell r="S167">
            <v>44.983333333333334</v>
          </cell>
          <cell r="T167">
            <v>1561.2187393337824</v>
          </cell>
        </row>
        <row r="168">
          <cell r="E168">
            <v>33.5</v>
          </cell>
          <cell r="F168">
            <v>5034.6326752893128</v>
          </cell>
          <cell r="I168">
            <v>4.6400000000000006</v>
          </cell>
          <cell r="J168">
            <v>4893.1511426502539</v>
          </cell>
          <cell r="M168" t="str">
            <v>2.66</v>
          </cell>
          <cell r="N168">
            <v>14738.545769111619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E169">
            <v>47.5</v>
          </cell>
          <cell r="F169">
            <v>7138.6582709326076</v>
          </cell>
          <cell r="I169">
            <v>1.3500000000000085</v>
          </cell>
          <cell r="J169">
            <v>1423.6538884866129</v>
          </cell>
          <cell r="M169" t="str">
            <v>0.79</v>
          </cell>
          <cell r="N169">
            <v>4377.2372772925482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E170">
            <v>31.200000000000045</v>
          </cell>
          <cell r="F170">
            <v>4688.9713274336355</v>
          </cell>
          <cell r="I170">
            <v>1.9599999999999937</v>
          </cell>
          <cell r="J170">
            <v>2066.9345343953592</v>
          </cell>
          <cell r="M170" t="str">
            <v>1.45</v>
          </cell>
          <cell r="N170">
            <v>8034.1696861698674</v>
          </cell>
          <cell r="Q170">
            <v>1.0000000000000231E-2</v>
          </cell>
          <cell r="R170">
            <v>1138.9324000000261</v>
          </cell>
          <cell r="S170">
            <v>8.1833333333333336</v>
          </cell>
          <cell r="T170">
            <v>284.01570989732761</v>
          </cell>
        </row>
        <row r="171">
          <cell r="E171">
            <v>19.5</v>
          </cell>
          <cell r="F171">
            <v>2930.6070796460181</v>
          </cell>
          <cell r="I171">
            <v>1.6100000000000136</v>
          </cell>
          <cell r="J171">
            <v>1697.839081824779</v>
          </cell>
          <cell r="M171" t="str">
            <v>1.95</v>
          </cell>
          <cell r="N171">
            <v>10804.573026228441</v>
          </cell>
          <cell r="Q171">
            <v>0</v>
          </cell>
          <cell r="R171">
            <v>0</v>
          </cell>
          <cell r="S171">
            <v>18.399999999999999</v>
          </cell>
          <cell r="T171">
            <v>638.60151471822735</v>
          </cell>
        </row>
        <row r="172">
          <cell r="E172">
            <v>18.900000000000091</v>
          </cell>
          <cell r="F172">
            <v>2840.4345541184616</v>
          </cell>
          <cell r="I172">
            <v>2.519999999999996</v>
          </cell>
          <cell r="J172">
            <v>2657.4872585083226</v>
          </cell>
          <cell r="M172" t="str">
            <v>0.84</v>
          </cell>
          <cell r="N172">
            <v>4654.2776112984056</v>
          </cell>
          <cell r="Q172">
            <v>0</v>
          </cell>
          <cell r="R172">
            <v>0</v>
          </cell>
          <cell r="S172">
            <v>1.1833333333333333</v>
          </cell>
          <cell r="T172">
            <v>41.06948147191499</v>
          </cell>
        </row>
        <row r="173">
          <cell r="E173">
            <v>44.700000000000045</v>
          </cell>
          <cell r="F173">
            <v>6717.8531518039554</v>
          </cell>
          <cell r="I173">
            <v>5.730000000000004</v>
          </cell>
          <cell r="J173">
            <v>6042.6198377987002</v>
          </cell>
          <cell r="M173" t="str">
            <v>3.68</v>
          </cell>
          <cell r="N173">
            <v>20390.168582831113</v>
          </cell>
          <cell r="Q173">
            <v>0</v>
          </cell>
          <cell r="R173">
            <v>0</v>
          </cell>
          <cell r="S173">
            <v>15.116666666666667</v>
          </cell>
          <cell r="T173">
            <v>524.64816471868869</v>
          </cell>
        </row>
        <row r="174">
          <cell r="E174">
            <v>30.999999999999886</v>
          </cell>
          <cell r="F174">
            <v>4658.9138189244213</v>
          </cell>
          <cell r="I174">
            <v>3.2900000000000063</v>
          </cell>
          <cell r="J174">
            <v>3469.4972541636562</v>
          </cell>
          <cell r="M174" t="str">
            <v>2.32</v>
          </cell>
          <cell r="N174">
            <v>12854.671497871786</v>
          </cell>
          <cell r="Q174">
            <v>0</v>
          </cell>
          <cell r="R174">
            <v>0</v>
          </cell>
          <cell r="S174">
            <v>37.333333333333336</v>
          </cell>
          <cell r="T174">
            <v>1295.7132182688674</v>
          </cell>
        </row>
        <row r="175">
          <cell r="E175">
            <v>12.5</v>
          </cell>
          <cell r="F175">
            <v>1878.5942818243705</v>
          </cell>
          <cell r="I175">
            <v>1.8799999999999955</v>
          </cell>
          <cell r="J175">
            <v>1982.5698595220806</v>
          </cell>
          <cell r="M175" t="str">
            <v>1.14</v>
          </cell>
          <cell r="N175">
            <v>6316.5196153335501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E176">
            <v>31.700000000000045</v>
          </cell>
          <cell r="F176">
            <v>4764.1150987066103</v>
          </cell>
          <cell r="I176">
            <v>3.1200000000000045</v>
          </cell>
          <cell r="J176">
            <v>3290.2223200579338</v>
          </cell>
          <cell r="M176" t="str">
            <v>2.95</v>
          </cell>
          <cell r="N176">
            <v>16345.379706345593</v>
          </cell>
          <cell r="Q176">
            <v>0</v>
          </cell>
          <cell r="R176">
            <v>0</v>
          </cell>
          <cell r="S176">
            <v>0.98333333333333328</v>
          </cell>
          <cell r="T176">
            <v>34.12816065976034</v>
          </cell>
        </row>
        <row r="177">
          <cell r="E177">
            <v>21.700000000000045</v>
          </cell>
          <cell r="F177">
            <v>3261.2396732471138</v>
          </cell>
          <cell r="I177">
            <v>1.8700000000000045</v>
          </cell>
          <cell r="J177">
            <v>1972.0242751629301</v>
          </cell>
          <cell r="M177" t="str">
            <v>1.07</v>
          </cell>
          <cell r="N177">
            <v>5928.6631477253504</v>
          </cell>
          <cell r="Q177">
            <v>9.9999999999997868E-3</v>
          </cell>
          <cell r="R177">
            <v>1138.9323999999756</v>
          </cell>
          <cell r="S177">
            <v>0</v>
          </cell>
          <cell r="T177">
            <v>0</v>
          </cell>
        </row>
        <row r="178">
          <cell r="E178">
            <v>20.199999999999932</v>
          </cell>
          <cell r="F178">
            <v>3035.8083594281725</v>
          </cell>
          <cell r="I178">
            <v>0.70000000000000284</v>
          </cell>
          <cell r="J178">
            <v>738.19090514120489</v>
          </cell>
          <cell r="M178" t="str">
            <v>0.22</v>
          </cell>
          <cell r="N178">
            <v>1218.977469625773</v>
          </cell>
          <cell r="Q178">
            <v>3.0000000000000027E-2</v>
          </cell>
          <cell r="R178">
            <v>3416.7972000000022</v>
          </cell>
          <cell r="S178">
            <v>23</v>
          </cell>
          <cell r="T178">
            <v>798.25189339778433</v>
          </cell>
        </row>
        <row r="179">
          <cell r="E179">
            <v>17</v>
          </cell>
          <cell r="F179">
            <v>2554.8882232811438</v>
          </cell>
          <cell r="I179">
            <v>0.78000000000000114</v>
          </cell>
          <cell r="J179">
            <v>822.55558001448344</v>
          </cell>
          <cell r="M179" t="str">
            <v>0.38</v>
          </cell>
          <cell r="N179">
            <v>2105.506538444517</v>
          </cell>
          <cell r="Q179">
            <v>0</v>
          </cell>
          <cell r="R179">
            <v>0</v>
          </cell>
          <cell r="S179">
            <v>11.583333333333334</v>
          </cell>
          <cell r="T179">
            <v>402.01816370395659</v>
          </cell>
        </row>
        <row r="180">
          <cell r="E180">
            <v>37.300000000000182</v>
          </cell>
          <cell r="F180">
            <v>5605.7253369639484</v>
          </cell>
          <cell r="I180">
            <v>2.7000000000000028</v>
          </cell>
          <cell r="J180">
            <v>2847.3077769732108</v>
          </cell>
          <cell r="M180" t="str">
            <v>1.74</v>
          </cell>
          <cell r="N180">
            <v>9641.0036234038416</v>
          </cell>
          <cell r="Q180">
            <v>0</v>
          </cell>
          <cell r="R180">
            <v>0</v>
          </cell>
          <cell r="S180">
            <v>76.333333333333329</v>
          </cell>
          <cell r="T180">
            <v>2649.2707766390231</v>
          </cell>
        </row>
        <row r="181">
          <cell r="E181">
            <v>33.799999999999955</v>
          </cell>
          <cell r="F181">
            <v>5079.7189380530908</v>
          </cell>
          <cell r="I181">
            <v>3.4300000000000068</v>
          </cell>
          <cell r="J181">
            <v>3617.1354351918967</v>
          </cell>
          <cell r="M181" t="str">
            <v>3.04</v>
          </cell>
          <cell r="N181">
            <v>16844.052307556136</v>
          </cell>
          <cell r="Q181">
            <v>0</v>
          </cell>
          <cell r="R181">
            <v>0</v>
          </cell>
          <cell r="S181">
            <v>35.583333333333336</v>
          </cell>
          <cell r="T181">
            <v>1234.9766611625141</v>
          </cell>
        </row>
        <row r="182">
          <cell r="E182">
            <v>43</v>
          </cell>
          <cell r="F182">
            <v>6462.364329475834</v>
          </cell>
          <cell r="I182">
            <v>4.3999999999999773</v>
          </cell>
          <cell r="J182">
            <v>4640.0571180303887</v>
          </cell>
          <cell r="M182" t="str">
            <v>4.70</v>
          </cell>
          <cell r="N182">
            <v>26041.791396550605</v>
          </cell>
          <cell r="Q182">
            <v>0</v>
          </cell>
          <cell r="R182">
            <v>0</v>
          </cell>
          <cell r="S182">
            <v>34.966666666666669</v>
          </cell>
          <cell r="T182">
            <v>1213.5742553250373</v>
          </cell>
        </row>
        <row r="183">
          <cell r="E183">
            <v>21</v>
          </cell>
          <cell r="F183">
            <v>3156.0383934649421</v>
          </cell>
          <cell r="I183">
            <v>2.6699999999999875</v>
          </cell>
          <cell r="J183">
            <v>2815.6710238957144</v>
          </cell>
          <cell r="M183" t="str">
            <v>1.70</v>
          </cell>
          <cell r="N183">
            <v>9419.3713561991553</v>
          </cell>
          <cell r="Q183">
            <v>0</v>
          </cell>
          <cell r="R183">
            <v>0</v>
          </cell>
          <cell r="S183">
            <v>79.599999999999994</v>
          </cell>
          <cell r="T183">
            <v>2762.6456832375488</v>
          </cell>
        </row>
        <row r="184">
          <cell r="E184">
            <v>27</v>
          </cell>
          <cell r="F184">
            <v>4057.7636487406403</v>
          </cell>
          <cell r="I184">
            <v>2.25</v>
          </cell>
          <cell r="J184">
            <v>2372.7564808110064</v>
          </cell>
          <cell r="M184" t="str">
            <v>1.29</v>
          </cell>
          <cell r="N184">
            <v>7147.6406173511232</v>
          </cell>
          <cell r="Q184">
            <v>0</v>
          </cell>
          <cell r="R184">
            <v>0</v>
          </cell>
          <cell r="S184">
            <v>78.36666666666666</v>
          </cell>
          <cell r="T184">
            <v>2719.8408715625951</v>
          </cell>
        </row>
        <row r="185">
          <cell r="E185">
            <v>32.899999999999864</v>
          </cell>
          <cell r="F185">
            <v>4944.4601497617223</v>
          </cell>
          <cell r="I185">
            <v>2.4200000000000159</v>
          </cell>
          <cell r="J185">
            <v>2552.0314149167439</v>
          </cell>
          <cell r="M185" t="str">
            <v>1.04</v>
          </cell>
          <cell r="N185">
            <v>5762.4389473218362</v>
          </cell>
          <cell r="Q185">
            <v>0</v>
          </cell>
          <cell r="R185">
            <v>0</v>
          </cell>
          <cell r="S185">
            <v>52.966666666666669</v>
          </cell>
          <cell r="T185">
            <v>1838.2931284189556</v>
          </cell>
        </row>
        <row r="186">
          <cell r="E186">
            <v>24.900000000000091</v>
          </cell>
          <cell r="F186">
            <v>3742.1598093941598</v>
          </cell>
          <cell r="I186">
            <v>3.6699999999999875</v>
          </cell>
          <cell r="J186">
            <v>3870.2294598117173</v>
          </cell>
          <cell r="M186" t="str">
            <v>1.70</v>
          </cell>
          <cell r="N186">
            <v>9419.3713561991553</v>
          </cell>
          <cell r="Q186">
            <v>0</v>
          </cell>
          <cell r="R186">
            <v>0</v>
          </cell>
          <cell r="S186">
            <v>2.4333333333333331</v>
          </cell>
          <cell r="T186">
            <v>84.452736547881514</v>
          </cell>
        </row>
        <row r="187">
          <cell r="E187">
            <v>48.900000000000091</v>
          </cell>
          <cell r="F187">
            <v>7349.060830496951</v>
          </cell>
          <cell r="I187">
            <v>6.0200000000000102</v>
          </cell>
          <cell r="J187">
            <v>6348.4417842143484</v>
          </cell>
          <cell r="M187" t="str">
            <v>2.60</v>
          </cell>
          <cell r="N187">
            <v>14406.09736830459</v>
          </cell>
          <cell r="Q187">
            <v>0</v>
          </cell>
          <cell r="R187">
            <v>0</v>
          </cell>
          <cell r="S187">
            <v>0.05</v>
          </cell>
          <cell r="T187">
            <v>1.7353302030386617</v>
          </cell>
        </row>
        <row r="188">
          <cell r="E188">
            <v>22.099999999999909</v>
          </cell>
          <cell r="F188">
            <v>3321.3546902654734</v>
          </cell>
          <cell r="I188">
            <v>1.8499999999999943</v>
          </cell>
          <cell r="J188">
            <v>1950.9331064445994</v>
          </cell>
          <cell r="M188" t="str">
            <v>2.71</v>
          </cell>
          <cell r="N188">
            <v>15015.586103117475</v>
          </cell>
          <cell r="Q188">
            <v>0</v>
          </cell>
          <cell r="R188">
            <v>0</v>
          </cell>
          <cell r="S188">
            <v>61.533333333333331</v>
          </cell>
          <cell r="T188">
            <v>2135.6130365395793</v>
          </cell>
        </row>
        <row r="189">
          <cell r="E189">
            <v>20.300000000000182</v>
          </cell>
          <cell r="F189">
            <v>3050.837113682805</v>
          </cell>
          <cell r="I189">
            <v>1.960000000000008</v>
          </cell>
          <cell r="J189">
            <v>2066.9345343953742</v>
          </cell>
          <cell r="M189" t="str">
            <v>1.12</v>
          </cell>
          <cell r="N189">
            <v>6205.7034817312087</v>
          </cell>
          <cell r="Q189">
            <v>0</v>
          </cell>
          <cell r="R189">
            <v>0</v>
          </cell>
          <cell r="S189">
            <v>14.066666666666666</v>
          </cell>
          <cell r="T189">
            <v>488.20623045487679</v>
          </cell>
        </row>
        <row r="190">
          <cell r="E190">
            <v>35.299999999999955</v>
          </cell>
          <cell r="F190">
            <v>5305.1502518720154</v>
          </cell>
          <cell r="I190">
            <v>3.1999999999999886</v>
          </cell>
          <cell r="J190">
            <v>3374.5869949311973</v>
          </cell>
          <cell r="M190" t="str">
            <v>1.42</v>
          </cell>
          <cell r="N190">
            <v>7867.9454857663522</v>
          </cell>
          <cell r="Q190">
            <v>0</v>
          </cell>
          <cell r="R190">
            <v>0</v>
          </cell>
          <cell r="S190">
            <v>182.38333333333333</v>
          </cell>
          <cell r="T190">
            <v>6329.9061372840242</v>
          </cell>
        </row>
        <row r="191">
          <cell r="E191">
            <v>69.5</v>
          </cell>
          <cell r="F191">
            <v>10444.9842069435</v>
          </cell>
          <cell r="I191">
            <v>6.7299999999999898</v>
          </cell>
          <cell r="J191">
            <v>7097.1782737146887</v>
          </cell>
          <cell r="M191" t="str">
            <v>4.59</v>
          </cell>
          <cell r="N191">
            <v>25432.302661737718</v>
          </cell>
          <cell r="Q191">
            <v>0</v>
          </cell>
          <cell r="R191">
            <v>0</v>
          </cell>
          <cell r="S191">
            <v>230.96666666666667</v>
          </cell>
          <cell r="T191">
            <v>8016.0686512365901</v>
          </cell>
        </row>
        <row r="192">
          <cell r="E192">
            <v>52.400000000000091</v>
          </cell>
          <cell r="F192">
            <v>7875.0672294077749</v>
          </cell>
          <cell r="I192">
            <v>2.7199999999999989</v>
          </cell>
          <cell r="J192">
            <v>2868.3989456915265</v>
          </cell>
          <cell r="M192" t="str">
            <v>2.07</v>
          </cell>
          <cell r="N192">
            <v>11469.469827842498</v>
          </cell>
          <cell r="Q192">
            <v>0</v>
          </cell>
          <cell r="R192">
            <v>0</v>
          </cell>
          <cell r="S192">
            <v>17.766666666666666</v>
          </cell>
          <cell r="T192">
            <v>616.62066547973768</v>
          </cell>
        </row>
        <row r="193">
          <cell r="E193">
            <v>31.399999999999864</v>
          </cell>
          <cell r="F193">
            <v>4719.0288359427977</v>
          </cell>
          <cell r="I193">
            <v>2.1299999999999955</v>
          </cell>
          <cell r="J193">
            <v>2246.2094685010816</v>
          </cell>
          <cell r="M193" t="str">
            <v>1.21</v>
          </cell>
          <cell r="N193">
            <v>6704.3760829417515</v>
          </cell>
          <cell r="Q193">
            <v>0</v>
          </cell>
          <cell r="R193">
            <v>0</v>
          </cell>
          <cell r="S193">
            <v>10.95</v>
          </cell>
          <cell r="T193">
            <v>380.03731446546686</v>
          </cell>
        </row>
        <row r="194">
          <cell r="E194">
            <v>18.399999999999864</v>
          </cell>
          <cell r="F194">
            <v>2765.2907828454527</v>
          </cell>
          <cell r="I194">
            <v>3.980000000000004</v>
          </cell>
          <cell r="J194">
            <v>4197.1425749456957</v>
          </cell>
          <cell r="M194" t="str">
            <v>1.93</v>
          </cell>
          <cell r="N194">
            <v>10693.756892626099</v>
          </cell>
          <cell r="Q194">
            <v>0</v>
          </cell>
          <cell r="R194">
            <v>0</v>
          </cell>
          <cell r="S194">
            <v>93.5</v>
          </cell>
          <cell r="T194">
            <v>3245.0674796822968</v>
          </cell>
        </row>
        <row r="195">
          <cell r="E195">
            <v>31.299999999999955</v>
          </cell>
          <cell r="F195">
            <v>4704.0000816882166</v>
          </cell>
          <cell r="I195">
            <v>3.0300000000000011</v>
          </cell>
          <cell r="J195">
            <v>3195.3120608254899</v>
          </cell>
          <cell r="M195" t="str">
            <v>2.75</v>
          </cell>
          <cell r="N195">
            <v>15237.218370322162</v>
          </cell>
          <cell r="Q195">
            <v>0</v>
          </cell>
          <cell r="R195">
            <v>0</v>
          </cell>
          <cell r="S195">
            <v>12.366666666666667</v>
          </cell>
          <cell r="T195">
            <v>429.2050035515623</v>
          </cell>
        </row>
        <row r="196">
          <cell r="E196">
            <v>32.900000000000091</v>
          </cell>
          <cell r="F196">
            <v>4944.4601497617568</v>
          </cell>
          <cell r="I196">
            <v>2.210000000000008</v>
          </cell>
          <cell r="J196">
            <v>2330.5741433743747</v>
          </cell>
          <cell r="M196" t="str">
            <v>1.28</v>
          </cell>
          <cell r="N196">
            <v>7092.2325505499521</v>
          </cell>
          <cell r="Q196">
            <v>0</v>
          </cell>
          <cell r="R196">
            <v>0</v>
          </cell>
          <cell r="S196">
            <v>1.7</v>
          </cell>
          <cell r="T196">
            <v>59.001226903314489</v>
          </cell>
        </row>
        <row r="197">
          <cell r="E197">
            <v>21.400000000000091</v>
          </cell>
          <cell r="F197">
            <v>3216.1534104833358</v>
          </cell>
          <cell r="I197">
            <v>2.4799999999999898</v>
          </cell>
          <cell r="J197">
            <v>2615.3049210716763</v>
          </cell>
          <cell r="M197" t="str">
            <v>1.92</v>
          </cell>
          <cell r="N197">
            <v>10638.348825824927</v>
          </cell>
          <cell r="Q197">
            <v>1.0000000000000675E-2</v>
          </cell>
          <cell r="R197">
            <v>1138.9324000000765</v>
          </cell>
          <cell r="S197">
            <v>10.55</v>
          </cell>
          <cell r="T197">
            <v>366.15467284115761</v>
          </cell>
        </row>
        <row r="198">
          <cell r="E198">
            <v>55.799999999999955</v>
          </cell>
          <cell r="F198">
            <v>8386.0448740639822</v>
          </cell>
          <cell r="I198">
            <v>2.3400000000000034</v>
          </cell>
          <cell r="J198">
            <v>2467.6667400434503</v>
          </cell>
          <cell r="M198" t="str">
            <v>1.58</v>
          </cell>
          <cell r="N198">
            <v>8754.4745545850965</v>
          </cell>
          <cell r="Q198">
            <v>0</v>
          </cell>
          <cell r="R198">
            <v>0</v>
          </cell>
          <cell r="S198">
            <v>19.100000000000001</v>
          </cell>
          <cell r="T198">
            <v>662.89613756076881</v>
          </cell>
        </row>
        <row r="199">
          <cell r="E199">
            <v>28</v>
          </cell>
          <cell r="F199">
            <v>4208.0511912865895</v>
          </cell>
          <cell r="I199">
            <v>2.3700000000000045</v>
          </cell>
          <cell r="J199">
            <v>2499.3034931209313</v>
          </cell>
          <cell r="M199" t="str">
            <v>3.01</v>
          </cell>
          <cell r="N199">
            <v>16677.828107152622</v>
          </cell>
          <cell r="Q199">
            <v>0</v>
          </cell>
          <cell r="R199">
            <v>0</v>
          </cell>
          <cell r="S199">
            <v>0.73333333333333328</v>
          </cell>
          <cell r="T199">
            <v>25.451509644567032</v>
          </cell>
        </row>
        <row r="200">
          <cell r="E200">
            <v>29.600000000000136</v>
          </cell>
          <cell r="F200">
            <v>4448.5112593601298</v>
          </cell>
          <cell r="I200">
            <v>1.8399999999999892</v>
          </cell>
          <cell r="J200">
            <v>1940.3875220854336</v>
          </cell>
          <cell r="M200" t="str">
            <v>1.07</v>
          </cell>
          <cell r="N200">
            <v>5928.6631477253504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E201">
            <v>26.200000000000045</v>
          </cell>
          <cell r="F201">
            <v>3937.5336147038875</v>
          </cell>
          <cell r="I201">
            <v>1.6800000000000068</v>
          </cell>
          <cell r="J201">
            <v>1771.658172338892</v>
          </cell>
          <cell r="M201" t="str">
            <v>0.60</v>
          </cell>
          <cell r="N201">
            <v>3324.4840080702897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E202">
            <v>28.200000000000045</v>
          </cell>
          <cell r="F202">
            <v>4238.1086997957864</v>
          </cell>
          <cell r="I202">
            <v>2.5300000000000011</v>
          </cell>
          <cell r="J202">
            <v>2668.0328428674884</v>
          </cell>
          <cell r="M202" t="str">
            <v>4.36</v>
          </cell>
          <cell r="N202">
            <v>24157.917125310774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E203">
            <v>23.100000000000136</v>
          </cell>
          <cell r="F203">
            <v>3471.6422328114572</v>
          </cell>
          <cell r="I203">
            <v>1.5900000000000034</v>
          </cell>
          <cell r="J203">
            <v>1676.7479131064481</v>
          </cell>
          <cell r="M203" t="str">
            <v>0.72</v>
          </cell>
          <cell r="N203">
            <v>3989.3808096843477</v>
          </cell>
          <cell r="Q203">
            <v>2.0000000000000018E-2</v>
          </cell>
          <cell r="R203">
            <v>2277.8648000000017</v>
          </cell>
          <cell r="S203">
            <v>48.966666666666669</v>
          </cell>
          <cell r="T203">
            <v>1699.4667121758625</v>
          </cell>
        </row>
        <row r="204">
          <cell r="E204">
            <v>20</v>
          </cell>
          <cell r="F204">
            <v>3005.7508509189929</v>
          </cell>
          <cell r="I204">
            <v>1.8900000000000148</v>
          </cell>
          <cell r="J204">
            <v>1993.1154438812609</v>
          </cell>
          <cell r="M204" t="str">
            <v>0.94</v>
          </cell>
          <cell r="N204">
            <v>5208.3582793101205</v>
          </cell>
          <cell r="Q204">
            <v>2.0000000000000018E-2</v>
          </cell>
          <cell r="R204">
            <v>2277.8648000000017</v>
          </cell>
          <cell r="S204">
            <v>84.216666666666669</v>
          </cell>
          <cell r="T204">
            <v>2922.8745053181187</v>
          </cell>
        </row>
        <row r="205">
          <cell r="E205">
            <v>48.299999999999955</v>
          </cell>
          <cell r="F205">
            <v>7258.8883049693604</v>
          </cell>
          <cell r="I205">
            <v>2.789999999999992</v>
          </cell>
          <cell r="J205">
            <v>2942.2180362056397</v>
          </cell>
          <cell r="M205" t="str">
            <v>1.09</v>
          </cell>
          <cell r="N205">
            <v>6039.4792813276936</v>
          </cell>
          <cell r="Q205">
            <v>0</v>
          </cell>
          <cell r="R205">
            <v>0</v>
          </cell>
          <cell r="S205">
            <v>38.416666666666664</v>
          </cell>
          <cell r="T205">
            <v>1333.3120393347049</v>
          </cell>
        </row>
        <row r="206">
          <cell r="E206">
            <v>37.799999999999955</v>
          </cell>
          <cell r="F206">
            <v>5680.8691082368896</v>
          </cell>
          <cell r="I206">
            <v>5.8599999999999852</v>
          </cell>
          <cell r="J206">
            <v>6179.7124344677613</v>
          </cell>
          <cell r="M206" t="str">
            <v>5.17</v>
          </cell>
          <cell r="N206">
            <v>28645.970536205663</v>
          </cell>
          <cell r="Q206">
            <v>0</v>
          </cell>
          <cell r="R206">
            <v>0</v>
          </cell>
          <cell r="S206">
            <v>31.866666666666667</v>
          </cell>
          <cell r="T206">
            <v>1105.9837827366403</v>
          </cell>
        </row>
        <row r="207">
          <cell r="E207">
            <v>28.299999999999955</v>
          </cell>
          <cell r="F207">
            <v>4253.1374540503675</v>
          </cell>
          <cell r="I207">
            <v>1.8699999999999903</v>
          </cell>
          <cell r="J207">
            <v>1972.0242751629148</v>
          </cell>
          <cell r="M207" t="str">
            <v>1.01</v>
          </cell>
          <cell r="N207">
            <v>5596.214746918321</v>
          </cell>
          <cell r="Q207">
            <v>0</v>
          </cell>
          <cell r="R207">
            <v>0</v>
          </cell>
          <cell r="S207">
            <v>33.200000000000003</v>
          </cell>
          <cell r="T207">
            <v>1152.2592548176713</v>
          </cell>
        </row>
        <row r="208">
          <cell r="E208">
            <v>29.200000000000045</v>
          </cell>
          <cell r="F208">
            <v>4388.3962423417361</v>
          </cell>
          <cell r="I208">
            <v>3.0699999999999932</v>
          </cell>
          <cell r="J208">
            <v>3237.4943982621216</v>
          </cell>
          <cell r="M208" t="str">
            <v>1.70</v>
          </cell>
          <cell r="N208">
            <v>9419.3713561991553</v>
          </cell>
          <cell r="Q208">
            <v>0</v>
          </cell>
          <cell r="R208">
            <v>0</v>
          </cell>
          <cell r="S208">
            <v>2.8833333333333333</v>
          </cell>
          <cell r="T208">
            <v>100.07070837522949</v>
          </cell>
        </row>
        <row r="209">
          <cell r="E209">
            <v>30.600000000000136</v>
          </cell>
          <cell r="F209">
            <v>4598.7988019060795</v>
          </cell>
          <cell r="I209">
            <v>2.8199999999999932</v>
          </cell>
          <cell r="J209">
            <v>2973.8547892831207</v>
          </cell>
          <cell r="M209" t="str">
            <v>1.72</v>
          </cell>
          <cell r="N209">
            <v>9530.1874898014976</v>
          </cell>
          <cell r="Q209">
            <v>0</v>
          </cell>
          <cell r="R209">
            <v>0</v>
          </cell>
          <cell r="S209">
            <v>139.80000000000001</v>
          </cell>
          <cell r="T209">
            <v>4851.9832476960983</v>
          </cell>
        </row>
        <row r="210">
          <cell r="E210">
            <v>31</v>
          </cell>
          <cell r="F210">
            <v>4658.9138189244386</v>
          </cell>
          <cell r="I210">
            <v>2.6100000000000136</v>
          </cell>
          <cell r="J210">
            <v>2752.397517740782</v>
          </cell>
          <cell r="M210" t="str">
            <v>1.58</v>
          </cell>
          <cell r="N210">
            <v>8754.4745545850965</v>
          </cell>
          <cell r="Q210">
            <v>0</v>
          </cell>
          <cell r="R210">
            <v>0</v>
          </cell>
          <cell r="S210">
            <v>12.233333333333333</v>
          </cell>
          <cell r="T210">
            <v>424.57745634345918</v>
          </cell>
        </row>
        <row r="211">
          <cell r="E211">
            <v>45.299999999999955</v>
          </cell>
          <cell r="F211">
            <v>6808.0256773315114</v>
          </cell>
          <cell r="I211">
            <v>5.4500000000000028</v>
          </cell>
          <cell r="J211">
            <v>5747.3434757422183</v>
          </cell>
          <cell r="M211" t="str">
            <v>3.82</v>
          </cell>
          <cell r="N211">
            <v>21165.88151804751</v>
          </cell>
          <cell r="Q211">
            <v>0</v>
          </cell>
          <cell r="R211">
            <v>0</v>
          </cell>
          <cell r="S211">
            <v>65.599999999999994</v>
          </cell>
          <cell r="T211">
            <v>2276.7532263867238</v>
          </cell>
        </row>
        <row r="212">
          <cell r="E212">
            <v>34.5</v>
          </cell>
          <cell r="F212">
            <v>5184.9202178352625</v>
          </cell>
          <cell r="I212">
            <v>2.9599999999999937</v>
          </cell>
          <cell r="J212">
            <v>3121.4929703113617</v>
          </cell>
          <cell r="M212" t="str">
            <v>1.94</v>
          </cell>
          <cell r="N212">
            <v>10749.164959427271</v>
          </cell>
          <cell r="Q212">
            <v>0</v>
          </cell>
          <cell r="R212">
            <v>0</v>
          </cell>
          <cell r="S212">
            <v>105.13333333333334</v>
          </cell>
          <cell r="T212">
            <v>3648.8209735892924</v>
          </cell>
        </row>
        <row r="213">
          <cell r="E213">
            <v>23.900000000000091</v>
          </cell>
          <cell r="F213">
            <v>3591.8722668482101</v>
          </cell>
          <cell r="I213">
            <v>1.480000000000004</v>
          </cell>
          <cell r="J213">
            <v>1560.7464851556883</v>
          </cell>
          <cell r="M213" t="str">
            <v>1.40</v>
          </cell>
          <cell r="N213">
            <v>7757.1293521640091</v>
          </cell>
          <cell r="Q213">
            <v>0</v>
          </cell>
          <cell r="R213">
            <v>0</v>
          </cell>
          <cell r="S213">
            <v>6.1833333333333336</v>
          </cell>
          <cell r="T213">
            <v>214.60250177578115</v>
          </cell>
        </row>
        <row r="214">
          <cell r="E214">
            <v>42.099999999999909</v>
          </cell>
          <cell r="F214">
            <v>6327.1055411844663</v>
          </cell>
          <cell r="I214">
            <v>6.0400000000000063</v>
          </cell>
          <cell r="J214">
            <v>6369.5329529326636</v>
          </cell>
          <cell r="M214" t="str">
            <v>6.36</v>
          </cell>
          <cell r="N214">
            <v>35239.530485545074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E215">
            <v>21.700000000000045</v>
          </cell>
          <cell r="F215">
            <v>3261.2396732471138</v>
          </cell>
          <cell r="I215">
            <v>3.0099999999999909</v>
          </cell>
          <cell r="J215">
            <v>3174.2208921071588</v>
          </cell>
          <cell r="M215" t="str">
            <v>2.16</v>
          </cell>
          <cell r="N215">
            <v>11968.142429053045</v>
          </cell>
          <cell r="Q215">
            <v>0</v>
          </cell>
          <cell r="R215">
            <v>0</v>
          </cell>
          <cell r="S215">
            <v>62.3</v>
          </cell>
          <cell r="T215">
            <v>2162.2214329861722</v>
          </cell>
        </row>
        <row r="216">
          <cell r="E216">
            <v>30</v>
          </cell>
          <cell r="F216">
            <v>4508.6262763784889</v>
          </cell>
          <cell r="I216">
            <v>2.3200000000000074</v>
          </cell>
          <cell r="J216">
            <v>2446.5755713251342</v>
          </cell>
          <cell r="M216" t="str">
            <v>1.76</v>
          </cell>
          <cell r="N216">
            <v>9751.8197570061839</v>
          </cell>
          <cell r="Q216">
            <v>0</v>
          </cell>
          <cell r="R216">
            <v>0</v>
          </cell>
          <cell r="S216">
            <v>3.15</v>
          </cell>
          <cell r="T216">
            <v>109.32580279143568</v>
          </cell>
        </row>
        <row r="217">
          <cell r="E217">
            <v>30</v>
          </cell>
          <cell r="F217">
            <v>4508.6262763784889</v>
          </cell>
          <cell r="I217">
            <v>1.960000000000008</v>
          </cell>
          <cell r="J217">
            <v>2066.9345343953742</v>
          </cell>
          <cell r="M217" t="str">
            <v>1.54</v>
          </cell>
          <cell r="N217">
            <v>8532.8422873804102</v>
          </cell>
          <cell r="Q217">
            <v>0</v>
          </cell>
          <cell r="R217">
            <v>0</v>
          </cell>
          <cell r="S217">
            <v>1.4333333333333333</v>
          </cell>
          <cell r="T217">
            <v>49.746132487108298</v>
          </cell>
        </row>
        <row r="218">
          <cell r="E218">
            <v>38.300000000000182</v>
          </cell>
          <cell r="F218">
            <v>5756.0128795098981</v>
          </cell>
          <cell r="I218">
            <v>0.42999999999999261</v>
          </cell>
          <cell r="J218">
            <v>453.46012744387338</v>
          </cell>
          <cell r="M218" t="str">
            <v>0.36</v>
          </cell>
          <cell r="N218">
            <v>1994.6904048421738</v>
          </cell>
          <cell r="Q218">
            <v>1.9999999999999574E-2</v>
          </cell>
          <cell r="R218">
            <v>2277.8647999999512</v>
          </cell>
          <cell r="S218">
            <v>0</v>
          </cell>
          <cell r="T218">
            <v>0</v>
          </cell>
        </row>
        <row r="219">
          <cell r="E219">
            <v>24.299999999999955</v>
          </cell>
          <cell r="F219">
            <v>3651.9872838665692</v>
          </cell>
          <cell r="I219">
            <v>1.5</v>
          </cell>
          <cell r="J219">
            <v>1581.8376538740042</v>
          </cell>
          <cell r="M219" t="str">
            <v>0.77</v>
          </cell>
          <cell r="N219">
            <v>4266.4211436902051</v>
          </cell>
          <cell r="Q219">
            <v>9.9999999999997868E-3</v>
          </cell>
          <cell r="R219">
            <v>1138.9323999999756</v>
          </cell>
          <cell r="S219">
            <v>62.55</v>
          </cell>
          <cell r="T219">
            <v>2170.8980840013655</v>
          </cell>
        </row>
        <row r="220">
          <cell r="E220">
            <v>23.899999999999977</v>
          </cell>
          <cell r="F220">
            <v>3591.8722668481928</v>
          </cell>
          <cell r="I220">
            <v>2.6499999999999915</v>
          </cell>
          <cell r="J220">
            <v>2794.5798551773983</v>
          </cell>
          <cell r="M220" t="str">
            <v>2.19</v>
          </cell>
          <cell r="N220">
            <v>12134.366629456557</v>
          </cell>
          <cell r="Q220">
            <v>0</v>
          </cell>
          <cell r="R220">
            <v>0</v>
          </cell>
          <cell r="S220">
            <v>288.08333333333331</v>
          </cell>
          <cell r="T220">
            <v>9998.3941865077541</v>
          </cell>
        </row>
        <row r="221">
          <cell r="E221">
            <v>39.899999999999864</v>
          </cell>
          <cell r="F221">
            <v>5996.4729475833701</v>
          </cell>
          <cell r="I221">
            <v>2.460000000000008</v>
          </cell>
          <cell r="J221">
            <v>2594.2137523533752</v>
          </cell>
          <cell r="M221" t="str">
            <v>0.13</v>
          </cell>
          <cell r="N221">
            <v>720.30486841522952</v>
          </cell>
          <cell r="Q221">
            <v>0</v>
          </cell>
          <cell r="R221">
            <v>0</v>
          </cell>
          <cell r="S221">
            <v>72.083333333333329</v>
          </cell>
          <cell r="T221">
            <v>2501.767709380737</v>
          </cell>
        </row>
        <row r="222">
          <cell r="E222">
            <v>34.799999999999955</v>
          </cell>
          <cell r="F222">
            <v>5230.0064805990405</v>
          </cell>
          <cell r="I222">
            <v>4.4299999999999926</v>
          </cell>
          <cell r="J222">
            <v>4671.6938711078847</v>
          </cell>
          <cell r="M222" t="str">
            <v>2.92</v>
          </cell>
          <cell r="N222">
            <v>16179.155505942077</v>
          </cell>
          <cell r="Q222">
            <v>0</v>
          </cell>
          <cell r="R222">
            <v>0</v>
          </cell>
          <cell r="S222">
            <v>22.3</v>
          </cell>
          <cell r="T222">
            <v>773.9572705552431</v>
          </cell>
        </row>
        <row r="223">
          <cell r="E223">
            <v>32.700000000000045</v>
          </cell>
          <cell r="F223">
            <v>4914.40264125256</v>
          </cell>
          <cell r="I223">
            <v>2.4300000000000068</v>
          </cell>
          <cell r="J223">
            <v>2562.5769992758942</v>
          </cell>
          <cell r="M223" t="str">
            <v>1.13</v>
          </cell>
          <cell r="N223">
            <v>6261.1115485323789</v>
          </cell>
          <cell r="Q223">
            <v>0</v>
          </cell>
          <cell r="R223">
            <v>0</v>
          </cell>
          <cell r="S223">
            <v>431.01666666666665</v>
          </cell>
          <cell r="T223">
            <v>14959.124793594274</v>
          </cell>
        </row>
        <row r="224">
          <cell r="E224">
            <v>24</v>
          </cell>
          <cell r="F224">
            <v>3606.9010211027912</v>
          </cell>
          <cell r="I224">
            <v>1.9399999999999977</v>
          </cell>
          <cell r="J224">
            <v>2045.843365677043</v>
          </cell>
          <cell r="M224" t="str">
            <v>1.12</v>
          </cell>
          <cell r="N224">
            <v>6205.7034817312087</v>
          </cell>
          <cell r="Q224">
            <v>0</v>
          </cell>
          <cell r="R224">
            <v>0</v>
          </cell>
          <cell r="S224">
            <v>1.2833333333333334</v>
          </cell>
          <cell r="T224">
            <v>44.540141877992319</v>
          </cell>
        </row>
        <row r="225">
          <cell r="E225">
            <v>23.700000000000045</v>
          </cell>
          <cell r="F225">
            <v>3561.8147583390132</v>
          </cell>
          <cell r="I225">
            <v>2.8799999999999955</v>
          </cell>
          <cell r="J225">
            <v>3037.1282954380831</v>
          </cell>
          <cell r="M225" t="str">
            <v>1.22</v>
          </cell>
          <cell r="N225">
            <v>6759.7841497429226</v>
          </cell>
          <cell r="Q225">
            <v>0</v>
          </cell>
          <cell r="R225">
            <v>0</v>
          </cell>
          <cell r="S225">
            <v>23.35</v>
          </cell>
          <cell r="T225">
            <v>810.39920481905494</v>
          </cell>
        </row>
        <row r="226">
          <cell r="E226">
            <v>38.099999999999909</v>
          </cell>
          <cell r="F226">
            <v>5725.9553710006676</v>
          </cell>
          <cell r="I226">
            <v>2.0900000000000034</v>
          </cell>
          <cell r="J226">
            <v>2204.0271310644493</v>
          </cell>
          <cell r="M226" t="str">
            <v>1.23</v>
          </cell>
          <cell r="N226">
            <v>6815.1922165440947</v>
          </cell>
          <cell r="Q226">
            <v>0</v>
          </cell>
          <cell r="R226">
            <v>0</v>
          </cell>
          <cell r="S226">
            <v>2.3833333333333333</v>
          </cell>
          <cell r="T226">
            <v>82.717406344842871</v>
          </cell>
        </row>
        <row r="227">
          <cell r="E227">
            <v>28.5</v>
          </cell>
          <cell r="F227">
            <v>4283.1949625595644</v>
          </cell>
          <cell r="I227">
            <v>3.3400000000000034</v>
          </cell>
          <cell r="J227">
            <v>3522.2251759594533</v>
          </cell>
          <cell r="M227" t="str">
            <v>1.06</v>
          </cell>
          <cell r="N227">
            <v>5873.2550809241793</v>
          </cell>
          <cell r="Q227">
            <v>0</v>
          </cell>
          <cell r="R227">
            <v>0</v>
          </cell>
          <cell r="S227">
            <v>36</v>
          </cell>
          <cell r="T227">
            <v>1249.4377461878362</v>
          </cell>
        </row>
        <row r="228">
          <cell r="E228">
            <v>44.799999999999955</v>
          </cell>
          <cell r="F228">
            <v>6732.8819060585365</v>
          </cell>
          <cell r="I228">
            <v>5.75</v>
          </cell>
          <cell r="J228">
            <v>6063.7110065170164</v>
          </cell>
          <cell r="M228" t="str">
            <v>7.05</v>
          </cell>
          <cell r="N228">
            <v>39062.687094825909</v>
          </cell>
          <cell r="Q228">
            <v>0</v>
          </cell>
          <cell r="R228">
            <v>0</v>
          </cell>
          <cell r="S228">
            <v>6.9</v>
          </cell>
          <cell r="T228">
            <v>239.4755680193353</v>
          </cell>
        </row>
        <row r="229">
          <cell r="E229">
            <v>29.200000000000045</v>
          </cell>
          <cell r="F229">
            <v>4388.3962423417361</v>
          </cell>
          <cell r="I229">
            <v>4.4200000000000017</v>
          </cell>
          <cell r="J229">
            <v>4661.1482867487339</v>
          </cell>
          <cell r="M229" t="str">
            <v>3.00</v>
          </cell>
          <cell r="N229">
            <v>16622.420040351448</v>
          </cell>
          <cell r="Q229">
            <v>0</v>
          </cell>
          <cell r="R229">
            <v>0</v>
          </cell>
          <cell r="S229">
            <v>4.666666666666667</v>
          </cell>
          <cell r="T229">
            <v>161.96415228360843</v>
          </cell>
        </row>
        <row r="230">
          <cell r="E230">
            <v>22.5</v>
          </cell>
          <cell r="F230">
            <v>3381.4697072838667</v>
          </cell>
          <cell r="I230">
            <v>2.3000000000000114</v>
          </cell>
          <cell r="J230">
            <v>2425.4844026068185</v>
          </cell>
          <cell r="M230" t="str">
            <v>1.09</v>
          </cell>
          <cell r="N230">
            <v>6039.4792813276936</v>
          </cell>
          <cell r="Q230">
            <v>0</v>
          </cell>
          <cell r="R230">
            <v>0</v>
          </cell>
          <cell r="S230">
            <v>48.25</v>
          </cell>
          <cell r="T230">
            <v>1674.5936459323084</v>
          </cell>
        </row>
        <row r="231">
          <cell r="E231">
            <v>44.699999999999818</v>
          </cell>
          <cell r="F231">
            <v>6717.8531518039217</v>
          </cell>
          <cell r="I231">
            <v>1.1500000000000057</v>
          </cell>
          <cell r="J231">
            <v>1212.7422013034093</v>
          </cell>
          <cell r="M231" t="str">
            <v>0.29</v>
          </cell>
          <cell r="N231">
            <v>1606.8339372339733</v>
          </cell>
          <cell r="Q231">
            <v>0</v>
          </cell>
          <cell r="R231">
            <v>0</v>
          </cell>
          <cell r="S231">
            <v>0.4</v>
          </cell>
          <cell r="T231">
            <v>13.882641624309294</v>
          </cell>
        </row>
        <row r="232">
          <cell r="E232">
            <v>21</v>
          </cell>
          <cell r="F232">
            <v>3156.0383934649421</v>
          </cell>
          <cell r="I232">
            <v>1.3200000000000074</v>
          </cell>
          <cell r="J232">
            <v>1392.0171354091317</v>
          </cell>
          <cell r="M232" t="str">
            <v>1.14</v>
          </cell>
          <cell r="N232">
            <v>6316.5196153335501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E233">
            <v>23.799999999999955</v>
          </cell>
          <cell r="F233">
            <v>3576.8435125935944</v>
          </cell>
          <cell r="I233">
            <v>2.3900000000000006</v>
          </cell>
          <cell r="J233">
            <v>2520.3946618392474</v>
          </cell>
          <cell r="M233" t="str">
            <v>1.58</v>
          </cell>
          <cell r="N233">
            <v>8754.4745545850965</v>
          </cell>
          <cell r="Q233">
            <v>0</v>
          </cell>
          <cell r="R233">
            <v>0</v>
          </cell>
          <cell r="S233">
            <v>54.7</v>
          </cell>
          <cell r="T233">
            <v>1898.4512421242957</v>
          </cell>
        </row>
        <row r="234">
          <cell r="E234">
            <v>19.200000000000045</v>
          </cell>
          <cell r="F234">
            <v>2885.5208168822396</v>
          </cell>
          <cell r="I234">
            <v>1.960000000000008</v>
          </cell>
          <cell r="J234">
            <v>2066.9345343953742</v>
          </cell>
          <cell r="M234" t="str">
            <v>1.82</v>
          </cell>
          <cell r="N234">
            <v>10084.268157813212</v>
          </cell>
          <cell r="Q234">
            <v>0</v>
          </cell>
          <cell r="R234">
            <v>0</v>
          </cell>
          <cell r="S234">
            <v>29.183333333333334</v>
          </cell>
          <cell r="T234">
            <v>1012.8543951735654</v>
          </cell>
        </row>
        <row r="235">
          <cell r="E235">
            <v>36.099999999999909</v>
          </cell>
          <cell r="F235">
            <v>5425.3802859087682</v>
          </cell>
          <cell r="I235">
            <v>1.3299999999999983</v>
          </cell>
          <cell r="J235">
            <v>1402.5627197682818</v>
          </cell>
          <cell r="M235">
            <v>1.4299999999999997</v>
          </cell>
          <cell r="N235">
            <v>7923.3535525675225</v>
          </cell>
          <cell r="Q235">
            <v>0</v>
          </cell>
          <cell r="R235">
            <v>0</v>
          </cell>
          <cell r="T235">
            <v>158.49349187753108</v>
          </cell>
        </row>
        <row r="236">
          <cell r="E236">
            <v>41.100000000000136</v>
          </cell>
          <cell r="F236">
            <v>6176.8179986385503</v>
          </cell>
          <cell r="I236">
            <v>3.2299999999999898</v>
          </cell>
          <cell r="J236">
            <v>3406.2237480086783</v>
          </cell>
          <cell r="M236" t="str">
            <v>2.01</v>
          </cell>
          <cell r="N236">
            <v>11137.02142703547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E237">
            <v>28.099999999999909</v>
          </cell>
          <cell r="F237">
            <v>4223.0799455411707</v>
          </cell>
          <cell r="I237">
            <v>1.6599999999999966</v>
          </cell>
          <cell r="J237">
            <v>1750.5670036205611</v>
          </cell>
          <cell r="M237" t="str">
            <v>0.99</v>
          </cell>
          <cell r="N237">
            <v>5485.3986133159788</v>
          </cell>
          <cell r="Q237">
            <v>0</v>
          </cell>
          <cell r="R237">
            <v>0</v>
          </cell>
          <cell r="S237">
            <v>1.75</v>
          </cell>
          <cell r="T237">
            <v>60.736557106353153</v>
          </cell>
        </row>
        <row r="238">
          <cell r="E238">
            <v>39.899999999999864</v>
          </cell>
          <cell r="F238">
            <v>5996.4729475833701</v>
          </cell>
          <cell r="I238">
            <v>6.0500000000000114</v>
          </cell>
          <cell r="J238">
            <v>6380.078537291829</v>
          </cell>
          <cell r="M238" t="str">
            <v>3.40</v>
          </cell>
          <cell r="N238">
            <v>18838.742712398311</v>
          </cell>
          <cell r="Q238">
            <v>0</v>
          </cell>
          <cell r="R238">
            <v>0</v>
          </cell>
          <cell r="S238">
            <v>76.400000000000006</v>
          </cell>
          <cell r="T238">
            <v>2651.5845502430752</v>
          </cell>
        </row>
        <row r="239">
          <cell r="E239">
            <v>44.099999999999909</v>
          </cell>
          <cell r="F239">
            <v>6627.6806262763648</v>
          </cell>
          <cell r="I239">
            <v>1.8500000000000085</v>
          </cell>
          <cell r="J239">
            <v>1950.9331064446144</v>
          </cell>
          <cell r="M239" t="str">
            <v>0.50</v>
          </cell>
          <cell r="N239">
            <v>2770.4033400585749</v>
          </cell>
          <cell r="Q239">
            <v>0</v>
          </cell>
          <cell r="R239">
            <v>0</v>
          </cell>
          <cell r="S239">
            <v>35.633333333333333</v>
          </cell>
          <cell r="T239">
            <v>1236.7119913655526</v>
          </cell>
        </row>
        <row r="240">
          <cell r="E240">
            <v>44.599999999999909</v>
          </cell>
          <cell r="F240">
            <v>6702.8243975493397</v>
          </cell>
          <cell r="I240">
            <v>5.3499999999999943</v>
          </cell>
          <cell r="J240">
            <v>5641.8876321506086</v>
          </cell>
          <cell r="M240" t="str">
            <v>2.95</v>
          </cell>
          <cell r="N240">
            <v>16345.379706345593</v>
          </cell>
          <cell r="Q240">
            <v>0</v>
          </cell>
          <cell r="R240">
            <v>0</v>
          </cell>
          <cell r="S240">
            <v>44.616666666666667</v>
          </cell>
          <cell r="T240">
            <v>1548.4929845114989</v>
          </cell>
        </row>
        <row r="241">
          <cell r="E241">
            <v>32.000000000000114</v>
          </cell>
          <cell r="F241">
            <v>4809.2013614704056</v>
          </cell>
          <cell r="I241">
            <v>2.1200000000000045</v>
          </cell>
          <cell r="J241">
            <v>2235.6638841419308</v>
          </cell>
          <cell r="M241" t="str">
            <v>2.49</v>
          </cell>
          <cell r="N241">
            <v>13796.608633491704</v>
          </cell>
          <cell r="Q241">
            <v>0</v>
          </cell>
          <cell r="R241">
            <v>0</v>
          </cell>
          <cell r="S241">
            <v>21.066666666666666</v>
          </cell>
          <cell r="T241">
            <v>731.15245888028937</v>
          </cell>
        </row>
        <row r="242">
          <cell r="E242">
            <v>51.5</v>
          </cell>
          <cell r="F242">
            <v>7739.8084411164064</v>
          </cell>
          <cell r="I242">
            <v>4.7599999999999909</v>
          </cell>
          <cell r="J242">
            <v>5019.6981549601642</v>
          </cell>
          <cell r="M242" t="str">
            <v>3.34</v>
          </cell>
          <cell r="N242">
            <v>18506.294311591279</v>
          </cell>
          <cell r="Q242">
            <v>0</v>
          </cell>
          <cell r="R242">
            <v>0</v>
          </cell>
          <cell r="S242">
            <v>43.266666666666666</v>
          </cell>
          <cell r="T242">
            <v>1501.639069029455</v>
          </cell>
        </row>
        <row r="243">
          <cell r="E243">
            <v>29.299999999999955</v>
          </cell>
          <cell r="F243">
            <v>4403.4249965963172</v>
          </cell>
          <cell r="I243">
            <v>5.2000000000000028</v>
          </cell>
          <cell r="J243">
            <v>5483.7038667632178</v>
          </cell>
          <cell r="M243" t="str">
            <v>2.59</v>
          </cell>
          <cell r="N243">
            <v>14350.689301503417</v>
          </cell>
          <cell r="Q243">
            <v>0</v>
          </cell>
          <cell r="R243">
            <v>0</v>
          </cell>
          <cell r="S243">
            <v>0.38333333333333336</v>
          </cell>
          <cell r="T243">
            <v>13.304198223296407</v>
          </cell>
        </row>
        <row r="244">
          <cell r="E244">
            <v>34.600000000000023</v>
          </cell>
          <cell r="F244">
            <v>5199.9489720898609</v>
          </cell>
          <cell r="I244">
            <v>1.990000000000002</v>
          </cell>
          <cell r="J244">
            <v>2098.5712874728479</v>
          </cell>
          <cell r="M244" t="str">
            <v>0.83</v>
          </cell>
          <cell r="N244">
            <v>4598.8695444972345</v>
          </cell>
          <cell r="Q244">
            <v>2.9999999999999805E-2</v>
          </cell>
          <cell r="R244">
            <v>3416.7971999999772</v>
          </cell>
          <cell r="S244">
            <v>1.3833333333333333</v>
          </cell>
          <cell r="T244">
            <v>48.010802284069634</v>
          </cell>
        </row>
        <row r="245">
          <cell r="E245">
            <v>20.700000000000045</v>
          </cell>
          <cell r="F245">
            <v>3110.9521307011642</v>
          </cell>
          <cell r="I245">
            <v>3.8600000000000136</v>
          </cell>
          <cell r="J245">
            <v>4070.595562635785</v>
          </cell>
          <cell r="M245" t="str">
            <v>1.90</v>
          </cell>
          <cell r="N245">
            <v>10527.532692222585</v>
          </cell>
          <cell r="Q245">
            <v>0</v>
          </cell>
          <cell r="R245">
            <v>0</v>
          </cell>
          <cell r="S245">
            <v>5.083333333333333</v>
          </cell>
          <cell r="T245">
            <v>176.42523730893058</v>
          </cell>
        </row>
        <row r="246">
          <cell r="E246">
            <v>26.299999999999955</v>
          </cell>
          <cell r="F246">
            <v>3952.5623689584686</v>
          </cell>
          <cell r="I246">
            <v>3.2400000000000091</v>
          </cell>
          <cell r="J246">
            <v>3416.7693323678586</v>
          </cell>
          <cell r="M246" t="str">
            <v>2.81</v>
          </cell>
          <cell r="N246">
            <v>15569.666771129192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E247">
            <v>33.699999999999932</v>
          </cell>
          <cell r="F247">
            <v>5064.6901837984924</v>
          </cell>
          <cell r="I247">
            <v>2.8100000000000023</v>
          </cell>
          <cell r="J247">
            <v>2963.3092049239704</v>
          </cell>
          <cell r="M247" t="str">
            <v>3.50</v>
          </cell>
          <cell r="N247">
            <v>19392.823380410024</v>
          </cell>
          <cell r="Q247">
            <v>0</v>
          </cell>
          <cell r="R247">
            <v>0</v>
          </cell>
          <cell r="S247">
            <v>12.1</v>
          </cell>
          <cell r="T247">
            <v>419.94990913535605</v>
          </cell>
        </row>
        <row r="248">
          <cell r="E248">
            <v>17.799999999999955</v>
          </cell>
          <cell r="F248">
            <v>2675.1182573178967</v>
          </cell>
          <cell r="I248">
            <v>0.47999999999999687</v>
          </cell>
          <cell r="J248">
            <v>506.18804923967804</v>
          </cell>
          <cell r="M248" t="str">
            <v>0.07</v>
          </cell>
          <cell r="N248">
            <v>387.85646760820055</v>
          </cell>
          <cell r="Q248">
            <v>0</v>
          </cell>
          <cell r="R248">
            <v>0</v>
          </cell>
          <cell r="S248">
            <v>3.4166666666666665</v>
          </cell>
          <cell r="T248">
            <v>118.58089720764187</v>
          </cell>
        </row>
        <row r="249">
          <cell r="E249">
            <v>10.5</v>
          </cell>
          <cell r="F249">
            <v>1578.0191967324711</v>
          </cell>
          <cell r="I249">
            <v>1.2199999999999989</v>
          </cell>
          <cell r="J249">
            <v>1286.5612918175223</v>
          </cell>
          <cell r="M249" t="str">
            <v>1.06</v>
          </cell>
          <cell r="N249">
            <v>5873.2550809241793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E250">
            <v>19.200000000000045</v>
          </cell>
          <cell r="F250">
            <v>2885.5208168822396</v>
          </cell>
          <cell r="I250">
            <v>2.789999999999992</v>
          </cell>
          <cell r="J250">
            <v>2942.2180362056397</v>
          </cell>
          <cell r="M250" t="str">
            <v>1.27</v>
          </cell>
          <cell r="N250">
            <v>7036.82448374878</v>
          </cell>
          <cell r="Q250">
            <v>0</v>
          </cell>
          <cell r="R250">
            <v>0</v>
          </cell>
          <cell r="S250">
            <v>1.8333333333333333</v>
          </cell>
          <cell r="T250">
            <v>63.628774111417584</v>
          </cell>
        </row>
        <row r="251">
          <cell r="E251">
            <v>39.400000000000091</v>
          </cell>
          <cell r="F251">
            <v>5921.3291763104289</v>
          </cell>
          <cell r="I251">
            <v>2.6399999999999864</v>
          </cell>
          <cell r="J251">
            <v>2784.0342708182334</v>
          </cell>
          <cell r="M251" t="str">
            <v>1.94</v>
          </cell>
          <cell r="N251">
            <v>10749.164959427271</v>
          </cell>
          <cell r="Q251">
            <v>0</v>
          </cell>
          <cell r="R251">
            <v>0</v>
          </cell>
          <cell r="S251">
            <v>22.883333333333333</v>
          </cell>
          <cell r="T251">
            <v>794.20278959069412</v>
          </cell>
        </row>
        <row r="252">
          <cell r="E252">
            <v>20</v>
          </cell>
          <cell r="F252">
            <v>3005.7508509189929</v>
          </cell>
          <cell r="I252">
            <v>2.0199999999999818</v>
          </cell>
          <cell r="J252">
            <v>2130.2080405503066</v>
          </cell>
          <cell r="M252" t="str">
            <v>1.19</v>
          </cell>
          <cell r="N252">
            <v>6593.5599493394084</v>
          </cell>
          <cell r="Q252">
            <v>0</v>
          </cell>
          <cell r="R252">
            <v>0</v>
          </cell>
          <cell r="S252">
            <v>77</v>
          </cell>
          <cell r="T252">
            <v>2672.4085126795389</v>
          </cell>
        </row>
        <row r="253">
          <cell r="E253">
            <v>36.5</v>
          </cell>
          <cell r="F253">
            <v>5485.4953029271619</v>
          </cell>
          <cell r="I253">
            <v>1.7900000000000205</v>
          </cell>
          <cell r="J253">
            <v>1887.6596002896665</v>
          </cell>
          <cell r="M253" t="str">
            <v>1.69</v>
          </cell>
          <cell r="N253">
            <v>9363.9632893979833</v>
          </cell>
          <cell r="Q253">
            <v>0</v>
          </cell>
          <cell r="R253">
            <v>0</v>
          </cell>
          <cell r="S253">
            <v>6.666666666666667</v>
          </cell>
          <cell r="T253">
            <v>231.37736040515489</v>
          </cell>
        </row>
        <row r="254">
          <cell r="E254">
            <v>29</v>
          </cell>
          <cell r="F254">
            <v>4358.3387338325392</v>
          </cell>
          <cell r="I254">
            <v>3.3700000000000045</v>
          </cell>
          <cell r="J254">
            <v>3553.8619290369347</v>
          </cell>
          <cell r="M254" t="str">
            <v>1.61</v>
          </cell>
          <cell r="N254">
            <v>8920.6987549886126</v>
          </cell>
          <cell r="Q254">
            <v>0</v>
          </cell>
          <cell r="R254">
            <v>0</v>
          </cell>
          <cell r="S254">
            <v>13.733333333333333</v>
          </cell>
          <cell r="T254">
            <v>476.63736243461898</v>
          </cell>
        </row>
        <row r="255">
          <cell r="E255">
            <v>23.300000000000182</v>
          </cell>
          <cell r="F255">
            <v>3501.6997413206536</v>
          </cell>
          <cell r="I255">
            <v>2.6200000000000045</v>
          </cell>
          <cell r="J255">
            <v>2762.9431020999323</v>
          </cell>
          <cell r="M255" t="str">
            <v>2.49</v>
          </cell>
          <cell r="N255">
            <v>13796.608633491704</v>
          </cell>
          <cell r="Q255">
            <v>9.9999999999997868E-3</v>
          </cell>
          <cell r="R255">
            <v>1138.9323999999756</v>
          </cell>
          <cell r="S255">
            <v>1.9166666666666667</v>
          </cell>
          <cell r="T255">
            <v>66.520991116482023</v>
          </cell>
        </row>
        <row r="256">
          <cell r="E256">
            <v>35</v>
          </cell>
          <cell r="F256">
            <v>5260.0639891082374</v>
          </cell>
          <cell r="I256">
            <v>3.5199999999999818</v>
          </cell>
          <cell r="J256">
            <v>3712.045694424311</v>
          </cell>
          <cell r="M256" t="str">
            <v>1.93</v>
          </cell>
          <cell r="N256">
            <v>10693.756892626099</v>
          </cell>
          <cell r="Q256">
            <v>0</v>
          </cell>
          <cell r="R256">
            <v>0</v>
          </cell>
          <cell r="S256">
            <v>0.98333333333333328</v>
          </cell>
          <cell r="T256">
            <v>34.12816065976034</v>
          </cell>
        </row>
        <row r="257">
          <cell r="E257">
            <v>22.400000000000091</v>
          </cell>
          <cell r="F257">
            <v>3366.4409530292855</v>
          </cell>
          <cell r="I257">
            <v>1.9799999999999898</v>
          </cell>
          <cell r="J257">
            <v>2088.0257031136748</v>
          </cell>
          <cell r="M257" t="str">
            <v>1.04</v>
          </cell>
          <cell r="N257">
            <v>5762.4389473218362</v>
          </cell>
          <cell r="Q257">
            <v>8.0000000000000071E-2</v>
          </cell>
          <cell r="R257">
            <v>9111.4592000000066</v>
          </cell>
          <cell r="S257">
            <v>10.216666666666667</v>
          </cell>
          <cell r="T257">
            <v>354.58580482089985</v>
          </cell>
        </row>
        <row r="258">
          <cell r="E258">
            <v>21.099999999999909</v>
          </cell>
          <cell r="F258">
            <v>3171.0671477195237</v>
          </cell>
          <cell r="I258">
            <v>1.4500000000000171</v>
          </cell>
          <cell r="J258">
            <v>1529.1097320782221</v>
          </cell>
          <cell r="M258" t="str">
            <v>1.17</v>
          </cell>
          <cell r="N258">
            <v>6482.7438157370652</v>
          </cell>
          <cell r="Q258">
            <v>0</v>
          </cell>
          <cell r="R258">
            <v>0</v>
          </cell>
          <cell r="S258">
            <v>52.3</v>
          </cell>
          <cell r="T258">
            <v>1815.15539237844</v>
          </cell>
        </row>
        <row r="259">
          <cell r="E259">
            <v>30.800000000000182</v>
          </cell>
          <cell r="F259">
            <v>4628.8563104152763</v>
          </cell>
          <cell r="I259">
            <v>4.2700000000000102</v>
          </cell>
          <cell r="J259">
            <v>4502.964521361343</v>
          </cell>
          <cell r="M259" t="str">
            <v>2.35</v>
          </cell>
          <cell r="N259">
            <v>13020.895698275302</v>
          </cell>
          <cell r="Q259">
            <v>0</v>
          </cell>
          <cell r="R259">
            <v>0</v>
          </cell>
          <cell r="S259">
            <v>17.05</v>
          </cell>
          <cell r="T259">
            <v>591.74759923618365</v>
          </cell>
        </row>
        <row r="260">
          <cell r="E260">
            <v>30.899999999999864</v>
          </cell>
          <cell r="F260">
            <v>4643.8850646698229</v>
          </cell>
          <cell r="I260">
            <v>1.1599999999999966</v>
          </cell>
          <cell r="J260">
            <v>1223.2877856625596</v>
          </cell>
          <cell r="M260" t="str">
            <v>0.88</v>
          </cell>
          <cell r="N260">
            <v>4875.9098785030919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E261">
            <v>31.400000000000091</v>
          </cell>
          <cell r="F261">
            <v>4719.0288359428323</v>
          </cell>
          <cell r="I261">
            <v>1.2299999999999898</v>
          </cell>
          <cell r="J261">
            <v>1297.1068761766728</v>
          </cell>
          <cell r="M261" t="str">
            <v>0.80</v>
          </cell>
          <cell r="N261">
            <v>4432.6453440937203</v>
          </cell>
          <cell r="Q261">
            <v>9.9999999999997868E-3</v>
          </cell>
          <cell r="R261">
            <v>1138.9323999999756</v>
          </cell>
          <cell r="S261">
            <v>22.233333333333334</v>
          </cell>
          <cell r="T261">
            <v>771.64349695119154</v>
          </cell>
        </row>
        <row r="262">
          <cell r="E262">
            <v>16</v>
          </cell>
          <cell r="F262">
            <v>2404.6006807351941</v>
          </cell>
          <cell r="I262">
            <v>1.7900000000000063</v>
          </cell>
          <cell r="J262">
            <v>1887.6596002896515</v>
          </cell>
          <cell r="M262" t="str">
            <v>1.19</v>
          </cell>
          <cell r="N262">
            <v>6593.5599493394084</v>
          </cell>
          <cell r="Q262">
            <v>0</v>
          </cell>
          <cell r="R262">
            <v>0</v>
          </cell>
          <cell r="S262">
            <v>29.066666666666666</v>
          </cell>
          <cell r="T262">
            <v>1008.8052913664752</v>
          </cell>
        </row>
        <row r="263">
          <cell r="E263">
            <v>24.899999999999864</v>
          </cell>
          <cell r="F263">
            <v>3742.1598093941252</v>
          </cell>
          <cell r="I263">
            <v>4</v>
          </cell>
          <cell r="J263">
            <v>4218.2337436640109</v>
          </cell>
          <cell r="M263" t="str">
            <v>2.04</v>
          </cell>
          <cell r="N263">
            <v>11303.245627438986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E264">
            <v>34.200000000000045</v>
          </cell>
          <cell r="F264">
            <v>5139.8339550714845</v>
          </cell>
          <cell r="I264">
            <v>1.519999999999996</v>
          </cell>
          <cell r="J264">
            <v>1602.9288225923201</v>
          </cell>
          <cell r="M264" t="str">
            <v>0.53</v>
          </cell>
          <cell r="N264">
            <v>2936.6275404620897</v>
          </cell>
          <cell r="Q264">
            <v>0</v>
          </cell>
          <cell r="R264">
            <v>0</v>
          </cell>
          <cell r="S264">
            <v>39.033333333333331</v>
          </cell>
          <cell r="T264">
            <v>1354.7144451721817</v>
          </cell>
        </row>
        <row r="265">
          <cell r="E265">
            <v>30.100000000000136</v>
          </cell>
          <cell r="F265">
            <v>4523.6550306331046</v>
          </cell>
          <cell r="I265">
            <v>2.9899999999999807</v>
          </cell>
          <cell r="J265">
            <v>3153.1297233888281</v>
          </cell>
          <cell r="M265" t="str">
            <v>1.44</v>
          </cell>
          <cell r="N265">
            <v>7978.7616193686954</v>
          </cell>
          <cell r="Q265">
            <v>0</v>
          </cell>
          <cell r="R265">
            <v>0</v>
          </cell>
          <cell r="S265">
            <v>9.8166666666666664</v>
          </cell>
          <cell r="T265">
            <v>340.70316319659054</v>
          </cell>
        </row>
        <row r="266">
          <cell r="E266">
            <v>70.799999999999955</v>
          </cell>
          <cell r="F266">
            <v>10640.358012253228</v>
          </cell>
          <cell r="I266">
            <v>4.8599999999999852</v>
          </cell>
          <cell r="J266">
            <v>5125.1539985517584</v>
          </cell>
          <cell r="M266" t="str">
            <v>2.52</v>
          </cell>
          <cell r="N266">
            <v>13962.832833895218</v>
          </cell>
          <cell r="Q266">
            <v>0</v>
          </cell>
          <cell r="R266">
            <v>0</v>
          </cell>
          <cell r="S266">
            <v>18.283333333333335</v>
          </cell>
          <cell r="T266">
            <v>634.55241091113726</v>
          </cell>
        </row>
        <row r="267">
          <cell r="E267">
            <v>38.5</v>
          </cell>
          <cell r="F267">
            <v>5786.0703880190613</v>
          </cell>
          <cell r="I267">
            <v>2.0800000000000125</v>
          </cell>
          <cell r="J267">
            <v>2193.481546705299</v>
          </cell>
          <cell r="M267" t="str">
            <v>1.25</v>
          </cell>
          <cell r="N267">
            <v>6926.0083501464378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E268">
            <v>34.300000000000182</v>
          </cell>
          <cell r="F268">
            <v>5154.8627093261002</v>
          </cell>
          <cell r="I268">
            <v>3.1800000000000068</v>
          </cell>
          <cell r="J268">
            <v>3353.4958262128962</v>
          </cell>
          <cell r="M268" t="str">
            <v>1.65</v>
          </cell>
          <cell r="N268">
            <v>9142.331022193297</v>
          </cell>
          <cell r="Q268">
            <v>0</v>
          </cell>
          <cell r="R268">
            <v>0</v>
          </cell>
          <cell r="S268">
            <v>8.4666666666666668</v>
          </cell>
          <cell r="T268">
            <v>293.84924771454666</v>
          </cell>
        </row>
        <row r="269">
          <cell r="E269">
            <v>38.600000000000136</v>
          </cell>
          <cell r="F269">
            <v>5801.0991422736761</v>
          </cell>
          <cell r="I269">
            <v>4.1100000000000136</v>
          </cell>
          <cell r="J269">
            <v>4334.2351716147859</v>
          </cell>
          <cell r="M269" t="str">
            <v>3.14</v>
          </cell>
          <cell r="N269">
            <v>17398.132975567853</v>
          </cell>
          <cell r="Q269">
            <v>0</v>
          </cell>
          <cell r="R269">
            <v>0</v>
          </cell>
          <cell r="S269">
            <v>0.13333333333333333</v>
          </cell>
          <cell r="T269">
            <v>4.6275472081030973</v>
          </cell>
        </row>
        <row r="270">
          <cell r="E270">
            <v>22.099999999999909</v>
          </cell>
          <cell r="F270">
            <v>3321.3546902654734</v>
          </cell>
          <cell r="I270">
            <v>2.0200000000000102</v>
          </cell>
          <cell r="J270">
            <v>2130.2080405503366</v>
          </cell>
          <cell r="M270" t="str">
            <v>1.31</v>
          </cell>
          <cell r="N270">
            <v>7258.4567509534663</v>
          </cell>
          <cell r="Q270">
            <v>0</v>
          </cell>
          <cell r="R270">
            <v>0</v>
          </cell>
          <cell r="S270">
            <v>3.4833333333333334</v>
          </cell>
          <cell r="T270">
            <v>120.89467081169342</v>
          </cell>
        </row>
        <row r="271">
          <cell r="E271">
            <v>30.900000000000091</v>
          </cell>
          <cell r="F271">
            <v>4643.8850646698575</v>
          </cell>
          <cell r="I271">
            <v>2.8000000000000114</v>
          </cell>
          <cell r="J271">
            <v>2952.7636205648196</v>
          </cell>
          <cell r="M271" t="str">
            <v>1.85</v>
          </cell>
          <cell r="N271">
            <v>10250.492358216728</v>
          </cell>
          <cell r="Q271">
            <v>0</v>
          </cell>
          <cell r="R271">
            <v>0</v>
          </cell>
          <cell r="S271">
            <v>39.299999999999997</v>
          </cell>
          <cell r="T271">
            <v>1363.9695395883878</v>
          </cell>
        </row>
        <row r="272">
          <cell r="E272">
            <v>29.599999999999909</v>
          </cell>
          <cell r="F272">
            <v>4448.5112593600952</v>
          </cell>
          <cell r="I272">
            <v>2.5600000000000023</v>
          </cell>
          <cell r="J272">
            <v>2699.6695959449698</v>
          </cell>
          <cell r="M272" t="str">
            <v>1.25</v>
          </cell>
          <cell r="N272">
            <v>6926.0083501464378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E273">
            <v>37.599999999999994</v>
          </cell>
          <cell r="F273">
            <v>5650.8115997277055</v>
          </cell>
          <cell r="I273">
            <v>5.789999999999992</v>
          </cell>
          <cell r="J273">
            <v>6105.8933439536477</v>
          </cell>
          <cell r="M273" t="str">
            <v>3.27</v>
          </cell>
          <cell r="N273">
            <v>18118.43784398308</v>
          </cell>
          <cell r="Q273">
            <v>0</v>
          </cell>
          <cell r="R273">
            <v>0</v>
          </cell>
          <cell r="S273">
            <v>34.299999999999997</v>
          </cell>
          <cell r="T273">
            <v>1190.4365192845216</v>
          </cell>
        </row>
        <row r="274">
          <cell r="E274">
            <v>33.200000000000045</v>
          </cell>
          <cell r="F274">
            <v>4989.5464125255348</v>
          </cell>
          <cell r="I274">
            <v>4.1800000000000068</v>
          </cell>
          <cell r="J274">
            <v>4408.0542621288987</v>
          </cell>
          <cell r="M274" t="str">
            <v>1.94</v>
          </cell>
          <cell r="N274">
            <v>10749.164959427271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E275">
            <v>23.900000000000091</v>
          </cell>
          <cell r="F275">
            <v>3591.8722668482101</v>
          </cell>
          <cell r="I275">
            <v>3.3199999999999932</v>
          </cell>
          <cell r="J275">
            <v>3501.1340072411222</v>
          </cell>
          <cell r="M275" t="str">
            <v>1.91</v>
          </cell>
          <cell r="N275">
            <v>10582.940759023755</v>
          </cell>
          <cell r="Q275">
            <v>0</v>
          </cell>
          <cell r="R275">
            <v>0</v>
          </cell>
          <cell r="S275">
            <v>71.916666666666671</v>
          </cell>
          <cell r="T275">
            <v>2495.9832753706082</v>
          </cell>
        </row>
        <row r="276">
          <cell r="E276">
            <v>21.199999999999818</v>
          </cell>
          <cell r="F276">
            <v>3186.0959019741049</v>
          </cell>
          <cell r="I276">
            <v>4.4699999999999989</v>
          </cell>
          <cell r="J276">
            <v>4713.8762085445314</v>
          </cell>
          <cell r="M276" t="str">
            <v>3.40</v>
          </cell>
          <cell r="N276">
            <v>18838.742712398311</v>
          </cell>
          <cell r="Q276">
            <v>0</v>
          </cell>
          <cell r="R276">
            <v>0</v>
          </cell>
          <cell r="S276">
            <v>30.616666666666667</v>
          </cell>
          <cell r="T276">
            <v>1062.6005276606738</v>
          </cell>
        </row>
        <row r="277">
          <cell r="E277">
            <v>27.099999999999909</v>
          </cell>
          <cell r="F277">
            <v>4072.7924029952214</v>
          </cell>
          <cell r="I277">
            <v>2.1500000000000057</v>
          </cell>
          <cell r="J277">
            <v>2267.3006372194118</v>
          </cell>
          <cell r="M277" t="str">
            <v>2.30</v>
          </cell>
          <cell r="N277">
            <v>12743.855364269444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E278">
            <v>37.200000000000045</v>
          </cell>
          <cell r="F278">
            <v>5590.6965827093336</v>
          </cell>
          <cell r="I278">
            <v>2.3200000000000074</v>
          </cell>
          <cell r="J278">
            <v>2446.5755713251342</v>
          </cell>
          <cell r="M278" t="str">
            <v>1.33</v>
          </cell>
          <cell r="N278">
            <v>7369.2728845558095</v>
          </cell>
          <cell r="Q278">
            <v>0</v>
          </cell>
          <cell r="R278">
            <v>0</v>
          </cell>
          <cell r="S278">
            <v>7.6</v>
          </cell>
          <cell r="T278">
            <v>263.77019086187653</v>
          </cell>
        </row>
        <row r="279">
          <cell r="E279">
            <v>30.099999999999909</v>
          </cell>
          <cell r="F279">
            <v>4523.6550306330701</v>
          </cell>
          <cell r="I279">
            <v>1.039999999999992</v>
          </cell>
          <cell r="J279">
            <v>1096.7407733526345</v>
          </cell>
          <cell r="M279" t="str">
            <v>0.38</v>
          </cell>
          <cell r="N279">
            <v>2105.506538444517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E280">
            <v>25</v>
          </cell>
          <cell r="F280">
            <v>3757.1885636487409</v>
          </cell>
          <cell r="I280">
            <v>3.4300000000000068</v>
          </cell>
          <cell r="J280">
            <v>3617.1354351918967</v>
          </cell>
          <cell r="M280" t="str">
            <v>1.72</v>
          </cell>
          <cell r="N280">
            <v>9530.1874898014976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E281">
            <v>21.599999999999909</v>
          </cell>
          <cell r="F281">
            <v>3246.2109189924986</v>
          </cell>
          <cell r="I281">
            <v>2.0400000000000063</v>
          </cell>
          <cell r="J281">
            <v>2151.2992092686522</v>
          </cell>
          <cell r="M281" t="str">
            <v>1.07</v>
          </cell>
          <cell r="N281">
            <v>5928.6631477253504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E282">
            <v>19.799999999999955</v>
          </cell>
          <cell r="F282">
            <v>2975.6933424097961</v>
          </cell>
          <cell r="I282">
            <v>1.5100000000000051</v>
          </cell>
          <cell r="J282">
            <v>1592.3832382331695</v>
          </cell>
          <cell r="M282" t="str">
            <v>0.45</v>
          </cell>
          <cell r="N282">
            <v>2493.3630060527175</v>
          </cell>
          <cell r="Q282">
            <v>0</v>
          </cell>
          <cell r="R282">
            <v>0</v>
          </cell>
          <cell r="S282">
            <v>18.983333333333334</v>
          </cell>
          <cell r="T282">
            <v>658.84703375367849</v>
          </cell>
        </row>
        <row r="283">
          <cell r="E283">
            <v>23.200000000000045</v>
          </cell>
          <cell r="F283">
            <v>3486.6709870660384</v>
          </cell>
          <cell r="I283">
            <v>1.8599999999999852</v>
          </cell>
          <cell r="J283">
            <v>1961.4786908037497</v>
          </cell>
          <cell r="M283" t="str">
            <v>1.20</v>
          </cell>
          <cell r="N283">
            <v>6648.9680161405795</v>
          </cell>
          <cell r="Q283">
            <v>0</v>
          </cell>
          <cell r="R283">
            <v>0</v>
          </cell>
          <cell r="S283">
            <v>25.7</v>
          </cell>
          <cell r="T283">
            <v>891.95972436187196</v>
          </cell>
        </row>
        <row r="284">
          <cell r="E284">
            <v>26.099999999999909</v>
          </cell>
          <cell r="F284">
            <v>3922.5048604492717</v>
          </cell>
          <cell r="I284">
            <v>2.0600000000000023</v>
          </cell>
          <cell r="J284">
            <v>2172.3903779869684</v>
          </cell>
          <cell r="M284" t="str">
            <v>0.72</v>
          </cell>
          <cell r="N284">
            <v>3989.3808096843477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E285">
            <v>36.200000000000045</v>
          </cell>
          <cell r="F285">
            <v>5440.4090401633839</v>
          </cell>
          <cell r="I285">
            <v>2.4399999999999977</v>
          </cell>
          <cell r="J285">
            <v>2573.1225836350445</v>
          </cell>
          <cell r="M285" t="str">
            <v>1.43</v>
          </cell>
          <cell r="N285">
            <v>7923.3535525675243</v>
          </cell>
          <cell r="Q285">
            <v>0</v>
          </cell>
          <cell r="R285">
            <v>0</v>
          </cell>
          <cell r="S285">
            <v>0.8666666666666667</v>
          </cell>
          <cell r="T285">
            <v>30.079056852670135</v>
          </cell>
        </row>
        <row r="286">
          <cell r="E286">
            <v>28.5</v>
          </cell>
          <cell r="F286">
            <v>4283.1949625595644</v>
          </cell>
          <cell r="I286">
            <v>6.3499999999999943</v>
          </cell>
          <cell r="J286">
            <v>6696.4460680666116</v>
          </cell>
          <cell r="M286" t="str">
            <v>2.12</v>
          </cell>
          <cell r="N286">
            <v>11746.510161848359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E287">
            <v>30.5</v>
          </cell>
          <cell r="F287">
            <v>4583.7700476514638</v>
          </cell>
          <cell r="I287">
            <v>4.460000000000008</v>
          </cell>
          <cell r="J287">
            <v>4703.3306241853807</v>
          </cell>
          <cell r="M287" t="str">
            <v>2.14</v>
          </cell>
          <cell r="N287">
            <v>11857.326295450701</v>
          </cell>
          <cell r="Q287">
            <v>0</v>
          </cell>
          <cell r="R287">
            <v>0</v>
          </cell>
          <cell r="S287">
            <v>27.083333333333332</v>
          </cell>
          <cell r="T287">
            <v>939.97052664594162</v>
          </cell>
        </row>
        <row r="288">
          <cell r="E288">
            <v>36.5</v>
          </cell>
          <cell r="F288">
            <v>5485.4953029271619</v>
          </cell>
          <cell r="I288">
            <v>4.7000000000000028</v>
          </cell>
          <cell r="J288">
            <v>4956.4246488052158</v>
          </cell>
          <cell r="M288" t="str">
            <v>1.70</v>
          </cell>
          <cell r="N288">
            <v>9419.3713561991553</v>
          </cell>
          <cell r="Q288">
            <v>0</v>
          </cell>
          <cell r="R288">
            <v>0</v>
          </cell>
          <cell r="S288">
            <v>47.583333333333336</v>
          </cell>
          <cell r="T288">
            <v>1651.455909891793</v>
          </cell>
        </row>
        <row r="289">
          <cell r="E289">
            <v>27.700000000000045</v>
          </cell>
          <cell r="F289">
            <v>4162.9649285228115</v>
          </cell>
          <cell r="I289">
            <v>2.6500000000000057</v>
          </cell>
          <cell r="J289">
            <v>2794.5798551774133</v>
          </cell>
          <cell r="M289" t="str">
            <v>1.44</v>
          </cell>
          <cell r="N289">
            <v>7978.7616193686954</v>
          </cell>
          <cell r="Q289">
            <v>0</v>
          </cell>
          <cell r="R289">
            <v>0</v>
          </cell>
          <cell r="S289">
            <v>14.4</v>
          </cell>
          <cell r="T289">
            <v>499.77509847513454</v>
          </cell>
        </row>
        <row r="290">
          <cell r="E290">
            <v>33.799999999999955</v>
          </cell>
          <cell r="F290">
            <v>5079.7189380530908</v>
          </cell>
          <cell r="I290">
            <v>3.0400000000000063</v>
          </cell>
          <cell r="J290">
            <v>3205.8576451846552</v>
          </cell>
          <cell r="M290" t="str">
            <v>1.84</v>
          </cell>
          <cell r="N290">
            <v>10195.084291415556</v>
          </cell>
          <cell r="Q290">
            <v>0</v>
          </cell>
          <cell r="R290">
            <v>0</v>
          </cell>
          <cell r="S290">
            <v>3.2333333333333334</v>
          </cell>
          <cell r="T290">
            <v>112.21801979650012</v>
          </cell>
        </row>
        <row r="291">
          <cell r="E291">
            <v>17.700000000000045</v>
          </cell>
          <cell r="F291">
            <v>2660.0895030633155</v>
          </cell>
          <cell r="I291">
            <v>2.289999999999992</v>
          </cell>
          <cell r="J291">
            <v>2414.9388182476378</v>
          </cell>
          <cell r="M291" t="str">
            <v>1.04</v>
          </cell>
          <cell r="N291">
            <v>5762.4389473218362</v>
          </cell>
          <cell r="Q291">
            <v>0</v>
          </cell>
          <cell r="R291">
            <v>0</v>
          </cell>
          <cell r="S291">
            <v>14.916666666666666</v>
          </cell>
          <cell r="T291">
            <v>517.706843906534</v>
          </cell>
        </row>
        <row r="292">
          <cell r="E292">
            <v>42.5</v>
          </cell>
          <cell r="F292">
            <v>6387.2205582028591</v>
          </cell>
          <cell r="I292">
            <v>1.9099999999999966</v>
          </cell>
          <cell r="J292">
            <v>2014.2066125995618</v>
          </cell>
          <cell r="M292" t="str">
            <v>0.75</v>
          </cell>
          <cell r="N292">
            <v>4155.605010087862</v>
          </cell>
          <cell r="Q292">
            <v>2.0000000000000018E-2</v>
          </cell>
          <cell r="R292">
            <v>2277.8648000000017</v>
          </cell>
          <cell r="S292">
            <v>345.68333333333334</v>
          </cell>
          <cell r="T292">
            <v>11997.494580408293</v>
          </cell>
        </row>
        <row r="293">
          <cell r="E293">
            <v>26.899999999999864</v>
          </cell>
          <cell r="F293">
            <v>4042.7348944860246</v>
          </cell>
          <cell r="I293">
            <v>2.8099999999999881</v>
          </cell>
          <cell r="J293">
            <v>2963.3092049239553</v>
          </cell>
          <cell r="M293" t="str">
            <v>1.82</v>
          </cell>
          <cell r="N293">
            <v>10084.268157813212</v>
          </cell>
          <cell r="Q293">
            <v>0</v>
          </cell>
          <cell r="R293">
            <v>0</v>
          </cell>
          <cell r="S293">
            <v>14.4</v>
          </cell>
          <cell r="T293">
            <v>499.77509847513454</v>
          </cell>
        </row>
        <row r="294">
          <cell r="E294">
            <v>26.099999999999909</v>
          </cell>
          <cell r="F294">
            <v>3922.5048604492717</v>
          </cell>
          <cell r="I294">
            <v>2.9200000000000017</v>
          </cell>
          <cell r="J294">
            <v>3079.3106328747303</v>
          </cell>
          <cell r="M294" t="str">
            <v>1.25</v>
          </cell>
          <cell r="N294">
            <v>6926.0083501464378</v>
          </cell>
          <cell r="Q294">
            <v>0</v>
          </cell>
          <cell r="R294">
            <v>0</v>
          </cell>
          <cell r="S294">
            <v>68.2</v>
          </cell>
          <cell r="T294">
            <v>2366.9903969447346</v>
          </cell>
        </row>
        <row r="295">
          <cell r="E295">
            <v>31.399999999999864</v>
          </cell>
          <cell r="F295">
            <v>4719.0288359427977</v>
          </cell>
          <cell r="I295">
            <v>3</v>
          </cell>
          <cell r="J295">
            <v>3163.6753077480084</v>
          </cell>
          <cell r="M295" t="str">
            <v>2.66</v>
          </cell>
          <cell r="N295">
            <v>14738.545769111619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E296">
            <v>17.5</v>
          </cell>
          <cell r="F296">
            <v>2630.0319945541187</v>
          </cell>
          <cell r="I296">
            <v>0.22999999999998977</v>
          </cell>
          <cell r="J296">
            <v>242.54844026066985</v>
          </cell>
          <cell r="M296" t="str">
            <v>0.15</v>
          </cell>
          <cell r="N296">
            <v>831.12100201757244</v>
          </cell>
          <cell r="Q296">
            <v>0</v>
          </cell>
          <cell r="R296">
            <v>0</v>
          </cell>
          <cell r="S296">
            <v>31.216666666666665</v>
          </cell>
          <cell r="T296">
            <v>1083.4244900971376</v>
          </cell>
        </row>
        <row r="297">
          <cell r="E297">
            <v>12.199999999999818</v>
          </cell>
          <cell r="F297">
            <v>1833.5080190605581</v>
          </cell>
          <cell r="I297">
            <v>1.6700000000000017</v>
          </cell>
          <cell r="J297">
            <v>1761.1125879797266</v>
          </cell>
          <cell r="M297" t="str">
            <v>0.75</v>
          </cell>
          <cell r="N297">
            <v>4155.605010087862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E298">
            <v>21.5</v>
          </cell>
          <cell r="F298">
            <v>3231.182164737917</v>
          </cell>
          <cell r="I298">
            <v>2.7200000000000131</v>
          </cell>
          <cell r="J298">
            <v>2868.3989456915415</v>
          </cell>
          <cell r="M298" t="str">
            <v>1.34</v>
          </cell>
          <cell r="N298">
            <v>7424.6809513569815</v>
          </cell>
          <cell r="Q298">
            <v>0</v>
          </cell>
          <cell r="R298">
            <v>0</v>
          </cell>
          <cell r="S298">
            <v>5.2333333333333334</v>
          </cell>
          <cell r="T298">
            <v>181.63122791804656</v>
          </cell>
        </row>
        <row r="299">
          <cell r="E299">
            <v>24.599999999999909</v>
          </cell>
          <cell r="F299">
            <v>3697.0735466303472</v>
          </cell>
          <cell r="I299">
            <v>2.6500000000000057</v>
          </cell>
          <cell r="J299">
            <v>2794.5798551774133</v>
          </cell>
          <cell r="M299" t="str">
            <v>1.91</v>
          </cell>
          <cell r="N299">
            <v>10582.940759023755</v>
          </cell>
          <cell r="Q299">
            <v>0</v>
          </cell>
          <cell r="R299">
            <v>0</v>
          </cell>
          <cell r="S299">
            <v>4.2</v>
          </cell>
          <cell r="T299">
            <v>145.76773705524758</v>
          </cell>
        </row>
        <row r="300">
          <cell r="E300">
            <v>10.899999999999864</v>
          </cell>
          <cell r="F300">
            <v>1638.1342137508304</v>
          </cell>
          <cell r="I300">
            <v>1.1899999999999977</v>
          </cell>
          <cell r="J300">
            <v>1254.924538740041</v>
          </cell>
          <cell r="M300" t="str">
            <v>0.51</v>
          </cell>
          <cell r="N300">
            <v>2825.8114068597465</v>
          </cell>
          <cell r="Q300">
            <v>0</v>
          </cell>
          <cell r="R300">
            <v>0</v>
          </cell>
          <cell r="S300">
            <v>7.3666666666666663</v>
          </cell>
          <cell r="T300">
            <v>255.67198324769612</v>
          </cell>
        </row>
        <row r="301">
          <cell r="E301">
            <v>22.300000000000182</v>
          </cell>
          <cell r="F301">
            <v>3351.4121987747044</v>
          </cell>
          <cell r="I301">
            <v>2.9500000000000171</v>
          </cell>
          <cell r="J301">
            <v>3110.9473859522263</v>
          </cell>
          <cell r="M301" t="str">
            <v>1.45</v>
          </cell>
          <cell r="N301">
            <v>8034.1696861698674</v>
          </cell>
          <cell r="Q301">
            <v>2.0000000000000018E-2</v>
          </cell>
          <cell r="R301">
            <v>2277.8648000000017</v>
          </cell>
          <cell r="S301">
            <v>4.3666666666666663</v>
          </cell>
          <cell r="T301">
            <v>151.55217106537643</v>
          </cell>
        </row>
        <row r="302">
          <cell r="E302">
            <v>21.700000000000045</v>
          </cell>
          <cell r="F302">
            <v>3261.2396732471138</v>
          </cell>
          <cell r="I302">
            <v>4.1299999999999955</v>
          </cell>
          <cell r="J302">
            <v>4355.3263403330866</v>
          </cell>
          <cell r="M302" t="str">
            <v>1.64</v>
          </cell>
          <cell r="N302">
            <v>9086.922955392125</v>
          </cell>
          <cell r="Q302">
            <v>0</v>
          </cell>
          <cell r="R302">
            <v>0</v>
          </cell>
          <cell r="S302">
            <v>9.3166666666666664</v>
          </cell>
          <cell r="T302">
            <v>323.34986116620394</v>
          </cell>
        </row>
        <row r="303">
          <cell r="E303">
            <v>7.6999999999998181</v>
          </cell>
          <cell r="F303">
            <v>1157.2140776037847</v>
          </cell>
          <cell r="I303">
            <v>9.0100000000000193</v>
          </cell>
          <cell r="J303">
            <v>9501.5715076032047</v>
          </cell>
          <cell r="M303" t="str">
            <v>0.21</v>
          </cell>
          <cell r="N303">
            <v>1163.5694028246014</v>
          </cell>
          <cell r="Q303">
            <v>0</v>
          </cell>
          <cell r="R303">
            <v>0</v>
          </cell>
          <cell r="S303">
            <v>2.6666666666666665</v>
          </cell>
          <cell r="T303">
            <v>92.550944162061938</v>
          </cell>
        </row>
        <row r="304">
          <cell r="E304">
            <v>20.200000000000045</v>
          </cell>
          <cell r="F304">
            <v>3035.8083594281893</v>
          </cell>
          <cell r="I304">
            <v>2.8700000000000045</v>
          </cell>
          <cell r="J304">
            <v>3026.5827110789328</v>
          </cell>
          <cell r="M304" t="str">
            <v>1.79</v>
          </cell>
          <cell r="N304">
            <v>9918.0439574096981</v>
          </cell>
          <cell r="Q304">
            <v>0</v>
          </cell>
          <cell r="R304">
            <v>0</v>
          </cell>
          <cell r="S304">
            <v>0.96666666666666667</v>
          </cell>
          <cell r="T304">
            <v>33.549717258747457</v>
          </cell>
        </row>
        <row r="305">
          <cell r="E305">
            <v>48.799999999999955</v>
          </cell>
          <cell r="F305">
            <v>7334.0320762423353</v>
          </cell>
          <cell r="I305">
            <v>7.2400000000000091</v>
          </cell>
          <cell r="J305">
            <v>7635.0030760318696</v>
          </cell>
          <cell r="M305" t="str">
            <v>2.46</v>
          </cell>
          <cell r="N305">
            <v>13630.384433088189</v>
          </cell>
          <cell r="Q305">
            <v>0</v>
          </cell>
          <cell r="R305">
            <v>0</v>
          </cell>
          <cell r="S305">
            <v>45.31666666666667</v>
          </cell>
          <cell r="T305">
            <v>1572.7876073540403</v>
          </cell>
        </row>
        <row r="306">
          <cell r="E306">
            <v>22.400000000000091</v>
          </cell>
          <cell r="F306">
            <v>3366.4409530292855</v>
          </cell>
          <cell r="I306">
            <v>2.2599999999999909</v>
          </cell>
          <cell r="J306">
            <v>2383.3020651701568</v>
          </cell>
          <cell r="M306" t="str">
            <v>0.76</v>
          </cell>
          <cell r="N306">
            <v>4211.013076889034</v>
          </cell>
          <cell r="Q306">
            <v>0</v>
          </cell>
          <cell r="R306">
            <v>0</v>
          </cell>
          <cell r="S306">
            <v>12.283333333333333</v>
          </cell>
          <cell r="T306">
            <v>426.31278654649782</v>
          </cell>
        </row>
        <row r="307">
          <cell r="E307">
            <v>35</v>
          </cell>
          <cell r="F307">
            <v>5260.0639891082374</v>
          </cell>
          <cell r="I307">
            <v>5.4099999999999966</v>
          </cell>
          <cell r="J307">
            <v>5705.1611383055724</v>
          </cell>
          <cell r="M307" t="str">
            <v>1.76</v>
          </cell>
          <cell r="N307">
            <v>9751.8197570061839</v>
          </cell>
          <cell r="Q307">
            <v>0</v>
          </cell>
          <cell r="R307">
            <v>0</v>
          </cell>
          <cell r="S307">
            <v>19.383333333333333</v>
          </cell>
          <cell r="T307">
            <v>672.72967537798775</v>
          </cell>
        </row>
        <row r="308">
          <cell r="E308">
            <v>43.600000000000136</v>
          </cell>
          <cell r="F308">
            <v>6552.5368550034245</v>
          </cell>
          <cell r="I308">
            <v>4.2400000000000091</v>
          </cell>
          <cell r="J308">
            <v>4471.3277682838616</v>
          </cell>
          <cell r="M308" t="str">
            <v>2.35</v>
          </cell>
          <cell r="N308">
            <v>13020.895698275302</v>
          </cell>
          <cell r="Q308">
            <v>0</v>
          </cell>
          <cell r="R308">
            <v>0</v>
          </cell>
          <cell r="S308">
            <v>11.266666666666667</v>
          </cell>
          <cell r="T308">
            <v>391.02773908471175</v>
          </cell>
        </row>
        <row r="309">
          <cell r="E309">
            <v>23.700000000000045</v>
          </cell>
          <cell r="F309">
            <v>3561.8147583390132</v>
          </cell>
          <cell r="I309">
            <v>2.7399999999999949</v>
          </cell>
          <cell r="J309">
            <v>2889.4901144098421</v>
          </cell>
          <cell r="M309" t="str">
            <v>1.65</v>
          </cell>
          <cell r="N309">
            <v>9142.331022193297</v>
          </cell>
          <cell r="Q309">
            <v>0</v>
          </cell>
          <cell r="R309">
            <v>0</v>
          </cell>
          <cell r="S309">
            <v>7.5333333333333332</v>
          </cell>
          <cell r="T309">
            <v>261.45641725782502</v>
          </cell>
        </row>
        <row r="310">
          <cell r="E310">
            <v>25.900000000000091</v>
          </cell>
          <cell r="F310">
            <v>3892.447351940109</v>
          </cell>
          <cell r="I310">
            <v>1.960000000000008</v>
          </cell>
          <cell r="J310">
            <v>2066.9345343953742</v>
          </cell>
          <cell r="M310" t="str">
            <v>1.81</v>
          </cell>
          <cell r="N310">
            <v>10028.860091012042</v>
          </cell>
          <cell r="Q310">
            <v>0</v>
          </cell>
          <cell r="R310">
            <v>0</v>
          </cell>
          <cell r="S310">
            <v>0.05</v>
          </cell>
          <cell r="T310">
            <v>1.7353302030386617</v>
          </cell>
        </row>
        <row r="311">
          <cell r="E311">
            <v>19.700000000000045</v>
          </cell>
          <cell r="F311">
            <v>2960.6645881552145</v>
          </cell>
          <cell r="I311">
            <v>2.8100000000000023</v>
          </cell>
          <cell r="J311">
            <v>2963.3092049239704</v>
          </cell>
          <cell r="M311" t="str">
            <v>2.97</v>
          </cell>
          <cell r="N311">
            <v>16456.195839947937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E312">
            <v>18.299999999999955</v>
          </cell>
          <cell r="F312">
            <v>2750.2620285908715</v>
          </cell>
          <cell r="I312">
            <v>1.2999999999999972</v>
          </cell>
          <cell r="J312">
            <v>1370.9259666908006</v>
          </cell>
          <cell r="M312" t="str">
            <v>0.81</v>
          </cell>
          <cell r="N312">
            <v>4488.0534108948914</v>
          </cell>
          <cell r="Q312">
            <v>0</v>
          </cell>
          <cell r="R312">
            <v>0</v>
          </cell>
          <cell r="S312">
            <v>6.8</v>
          </cell>
          <cell r="T312">
            <v>236.00490761325796</v>
          </cell>
        </row>
        <row r="313">
          <cell r="E313">
            <v>20.400000000000091</v>
          </cell>
          <cell r="F313">
            <v>3065.8658679373862</v>
          </cell>
          <cell r="I313">
            <v>1.8200000000000216</v>
          </cell>
          <cell r="J313">
            <v>1919.2963533671477</v>
          </cell>
          <cell r="M313" t="str">
            <v>0.72</v>
          </cell>
          <cell r="N313">
            <v>3989.3808096843477</v>
          </cell>
          <cell r="Q313">
            <v>0</v>
          </cell>
          <cell r="R313">
            <v>0</v>
          </cell>
          <cell r="S313">
            <v>73.916666666666671</v>
          </cell>
          <cell r="T313">
            <v>2565.3964834921549</v>
          </cell>
        </row>
        <row r="314">
          <cell r="E314">
            <v>20.5</v>
          </cell>
          <cell r="F314">
            <v>3080.8946221919673</v>
          </cell>
          <cell r="I314">
            <v>0.68000000000000682</v>
          </cell>
          <cell r="J314">
            <v>717.09973642288912</v>
          </cell>
          <cell r="M314" t="str">
            <v>0.22</v>
          </cell>
          <cell r="N314">
            <v>1218.977469625773</v>
          </cell>
          <cell r="Q314">
            <v>0</v>
          </cell>
          <cell r="R314">
            <v>0</v>
          </cell>
          <cell r="S314">
            <v>7.416666666666667</v>
          </cell>
          <cell r="T314">
            <v>257.40731345073482</v>
          </cell>
        </row>
        <row r="315">
          <cell r="E315">
            <v>22.600000000000136</v>
          </cell>
          <cell r="F315">
            <v>3396.4984615384824</v>
          </cell>
          <cell r="I315">
            <v>1.5100000000000051</v>
          </cell>
          <cell r="J315">
            <v>1592.3832382331695</v>
          </cell>
          <cell r="M315" t="str">
            <v>0.79</v>
          </cell>
          <cell r="N315">
            <v>4377.2372772925482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E316">
            <v>14.800000000000182</v>
          </cell>
          <cell r="F316">
            <v>2224.2556296800817</v>
          </cell>
          <cell r="I316">
            <v>0.82999999999999829</v>
          </cell>
          <cell r="J316">
            <v>875.28350181028054</v>
          </cell>
          <cell r="M316" t="str">
            <v>0.61</v>
          </cell>
          <cell r="N316">
            <v>3379.8920748714613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E317">
            <v>13.800000000000068</v>
          </cell>
          <cell r="F317">
            <v>2073.9680871341152</v>
          </cell>
          <cell r="I317">
            <v>1.0799999999999983</v>
          </cell>
          <cell r="J317">
            <v>1138.9231107892813</v>
          </cell>
          <cell r="M317" t="str">
            <v>0.67</v>
          </cell>
          <cell r="N317">
            <v>3712.3404756784907</v>
          </cell>
          <cell r="Q317">
            <v>0</v>
          </cell>
          <cell r="R317">
            <v>0</v>
          </cell>
          <cell r="S317">
            <v>7.9666666666666668</v>
          </cell>
          <cell r="T317">
            <v>276.49594568416006</v>
          </cell>
        </row>
        <row r="318">
          <cell r="E318">
            <v>18.700000000000045</v>
          </cell>
          <cell r="F318">
            <v>2810.3770456092648</v>
          </cell>
          <cell r="I318">
            <v>1.7199999999999989</v>
          </cell>
          <cell r="J318">
            <v>1813.8405097755237</v>
          </cell>
          <cell r="M318" t="str">
            <v>1.32</v>
          </cell>
          <cell r="N318">
            <v>7313.8648177546384</v>
          </cell>
          <cell r="Q318">
            <v>0</v>
          </cell>
          <cell r="R318">
            <v>0</v>
          </cell>
          <cell r="S318">
            <v>9.0666666666666664</v>
          </cell>
          <cell r="T318">
            <v>314.67321015101061</v>
          </cell>
        </row>
        <row r="319">
          <cell r="E319">
            <v>24.599999999999909</v>
          </cell>
          <cell r="F319">
            <v>3697.0735466303472</v>
          </cell>
          <cell r="I319">
            <v>2.0400000000000205</v>
          </cell>
          <cell r="J319">
            <v>2151.2992092686673</v>
          </cell>
          <cell r="M319" t="str">
            <v>1.48</v>
          </cell>
          <cell r="N319">
            <v>8200.3938865733817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E320">
            <v>21.600000000000136</v>
          </cell>
          <cell r="F320">
            <v>3246.2109189925327</v>
          </cell>
          <cell r="I320">
            <v>2.6699999999999875</v>
          </cell>
          <cell r="J320">
            <v>2815.6710238957144</v>
          </cell>
          <cell r="M320" t="str">
            <v>2.59</v>
          </cell>
          <cell r="N320">
            <v>14350.689301503417</v>
          </cell>
          <cell r="Q320">
            <v>1.0000000000000675E-2</v>
          </cell>
          <cell r="R320">
            <v>1138.9324000000765</v>
          </cell>
          <cell r="S320">
            <v>17.166666666666668</v>
          </cell>
          <cell r="T320">
            <v>595.79670304327385</v>
          </cell>
        </row>
        <row r="321">
          <cell r="E321">
            <v>23.200000000000045</v>
          </cell>
          <cell r="F321">
            <v>3486.6709870660384</v>
          </cell>
          <cell r="I321">
            <v>3.2599999999999909</v>
          </cell>
          <cell r="J321">
            <v>3437.8605010861597</v>
          </cell>
          <cell r="M321" t="str">
            <v>1.79</v>
          </cell>
          <cell r="N321">
            <v>9918.0439574096981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E322">
            <v>38.399999999999864</v>
          </cell>
          <cell r="F322">
            <v>5771.0416337644456</v>
          </cell>
          <cell r="I322">
            <v>2.539999999999992</v>
          </cell>
          <cell r="J322">
            <v>2678.5784272266387</v>
          </cell>
          <cell r="M322" t="str">
            <v>1.38</v>
          </cell>
          <cell r="N322">
            <v>7646.313218561666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E323">
            <v>38.199999999999818</v>
          </cell>
          <cell r="F323">
            <v>5740.9841252552487</v>
          </cell>
          <cell r="I323">
            <v>8.539999999999992</v>
          </cell>
          <cell r="J323">
            <v>9005.9290427226551</v>
          </cell>
          <cell r="M323" t="str">
            <v>4.08</v>
          </cell>
          <cell r="N323">
            <v>22606.491254877972</v>
          </cell>
          <cell r="Q323">
            <v>0</v>
          </cell>
          <cell r="R323">
            <v>0</v>
          </cell>
          <cell r="S323">
            <v>401.71666666666664</v>
          </cell>
          <cell r="T323">
            <v>13942.221294613619</v>
          </cell>
        </row>
        <row r="324">
          <cell r="E324">
            <v>25.399999999999864</v>
          </cell>
          <cell r="F324">
            <v>3817.3035806671001</v>
          </cell>
          <cell r="I324">
            <v>2.6500000000000057</v>
          </cell>
          <cell r="J324">
            <v>2794.5798551774133</v>
          </cell>
          <cell r="M324" t="str">
            <v>2.24</v>
          </cell>
          <cell r="N324">
            <v>12411.406963462417</v>
          </cell>
          <cell r="Q324">
            <v>0</v>
          </cell>
          <cell r="R324">
            <v>0</v>
          </cell>
          <cell r="S324">
            <v>5.6833333333333336</v>
          </cell>
          <cell r="T324">
            <v>197.24919974539455</v>
          </cell>
        </row>
        <row r="325">
          <cell r="E325">
            <v>33.099999999999909</v>
          </cell>
          <cell r="F325">
            <v>4974.5176582709191</v>
          </cell>
          <cell r="I325">
            <v>3.8900000000000148</v>
          </cell>
          <cell r="J325">
            <v>4102.232315713266</v>
          </cell>
          <cell r="M325" t="str">
            <v>2.97</v>
          </cell>
          <cell r="N325">
            <v>16456.195839947937</v>
          </cell>
          <cell r="Q325">
            <v>0</v>
          </cell>
          <cell r="R325">
            <v>0</v>
          </cell>
          <cell r="S325">
            <v>47.25</v>
          </cell>
          <cell r="T325">
            <v>1639.8870418715351</v>
          </cell>
        </row>
        <row r="326">
          <cell r="E326">
            <v>24.199999999999818</v>
          </cell>
          <cell r="F326">
            <v>3636.958529611954</v>
          </cell>
          <cell r="I326">
            <v>2.8199999999999932</v>
          </cell>
          <cell r="J326">
            <v>2973.8547892831207</v>
          </cell>
          <cell r="M326" t="str">
            <v>0.92</v>
          </cell>
          <cell r="N326">
            <v>5097.5421457077782</v>
          </cell>
          <cell r="Q326">
            <v>0</v>
          </cell>
          <cell r="R326">
            <v>0</v>
          </cell>
          <cell r="S326">
            <v>4.2666666666666666</v>
          </cell>
          <cell r="T326">
            <v>148.08151065929911</v>
          </cell>
        </row>
        <row r="327">
          <cell r="E327">
            <v>33</v>
          </cell>
          <cell r="F327">
            <v>4959.488904016338</v>
          </cell>
          <cell r="I327">
            <v>2.9799999999999898</v>
          </cell>
          <cell r="J327">
            <v>3142.5841390296778</v>
          </cell>
          <cell r="M327" t="str">
            <v>1.06</v>
          </cell>
          <cell r="N327">
            <v>5873.2550809241793</v>
          </cell>
          <cell r="Q327">
            <v>0</v>
          </cell>
          <cell r="R327">
            <v>0</v>
          </cell>
          <cell r="S327">
            <v>17.266666666666666</v>
          </cell>
          <cell r="T327">
            <v>599.26736344935102</v>
          </cell>
        </row>
        <row r="328">
          <cell r="E328">
            <v>27.899999999999864</v>
          </cell>
          <cell r="F328">
            <v>4193.0224370319747</v>
          </cell>
          <cell r="I328">
            <v>2.2800000000000011</v>
          </cell>
          <cell r="J328">
            <v>2404.3932338884879</v>
          </cell>
          <cell r="M328" t="str">
            <v>1.84</v>
          </cell>
          <cell r="N328">
            <v>10195.084291415556</v>
          </cell>
          <cell r="Q328">
            <v>0</v>
          </cell>
          <cell r="R328">
            <v>0</v>
          </cell>
          <cell r="S328">
            <v>6.55</v>
          </cell>
          <cell r="T328">
            <v>227.32825659806466</v>
          </cell>
        </row>
        <row r="329">
          <cell r="E329">
            <v>26.800000000000182</v>
          </cell>
          <cell r="F329">
            <v>4027.7061402314775</v>
          </cell>
          <cell r="I329">
            <v>6.8700000000000045</v>
          </cell>
          <cell r="J329">
            <v>7244.8164547429451</v>
          </cell>
          <cell r="M329" t="str">
            <v>4.13</v>
          </cell>
          <cell r="N329">
            <v>22883.531588883827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E330">
            <v>23.600000000000136</v>
          </cell>
          <cell r="F330">
            <v>3546.7860040844321</v>
          </cell>
          <cell r="I330">
            <v>1.6500000000000057</v>
          </cell>
          <cell r="J330">
            <v>1740.0214192614108</v>
          </cell>
          <cell r="M330" t="str">
            <v>1.78</v>
          </cell>
          <cell r="N330">
            <v>9862.6358906085261</v>
          </cell>
          <cell r="Q330">
            <v>0</v>
          </cell>
          <cell r="R330">
            <v>0</v>
          </cell>
          <cell r="S330">
            <v>4.25</v>
          </cell>
          <cell r="T330">
            <v>147.50306725828622</v>
          </cell>
        </row>
        <row r="331">
          <cell r="E331">
            <v>23.799999999999955</v>
          </cell>
          <cell r="F331">
            <v>3576.8435125935944</v>
          </cell>
          <cell r="I331">
            <v>3.5499999999999972</v>
          </cell>
          <cell r="J331">
            <v>3743.6824475018075</v>
          </cell>
          <cell r="M331" t="str">
            <v>2.47</v>
          </cell>
          <cell r="N331">
            <v>13685.792499889361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E332">
            <v>26</v>
          </cell>
          <cell r="F332">
            <v>3907.4761061946906</v>
          </cell>
          <cell r="I332">
            <v>2.3199999999999932</v>
          </cell>
          <cell r="J332">
            <v>2446.5755713251192</v>
          </cell>
          <cell r="M332" t="str">
            <v>1.94</v>
          </cell>
          <cell r="N332">
            <v>10749.164959427271</v>
          </cell>
          <cell r="Q332">
            <v>6.0000000000000497E-2</v>
          </cell>
          <cell r="R332">
            <v>6833.5944000000554</v>
          </cell>
          <cell r="S332">
            <v>0</v>
          </cell>
          <cell r="T332">
            <v>0</v>
          </cell>
        </row>
        <row r="333">
          <cell r="E333">
            <v>15.099999999999909</v>
          </cell>
          <cell r="F333">
            <v>2269.3418924438256</v>
          </cell>
          <cell r="I333">
            <v>1.5599999999999881</v>
          </cell>
          <cell r="J333">
            <v>1645.1111600289519</v>
          </cell>
          <cell r="M333" t="str">
            <v>1.10</v>
          </cell>
          <cell r="N333">
            <v>6094.8873481288656</v>
          </cell>
          <cell r="Q333">
            <v>0</v>
          </cell>
          <cell r="R333">
            <v>0</v>
          </cell>
          <cell r="S333">
            <v>0.05</v>
          </cell>
          <cell r="T333">
            <v>1.7353302030386617</v>
          </cell>
        </row>
        <row r="334">
          <cell r="E334">
            <v>12.199999999999932</v>
          </cell>
          <cell r="F334">
            <v>1833.5080190605752</v>
          </cell>
          <cell r="I334">
            <v>1.2999999999999972</v>
          </cell>
          <cell r="J334">
            <v>1370.9259666908006</v>
          </cell>
          <cell r="M334" t="str">
            <v>0.71</v>
          </cell>
          <cell r="N334">
            <v>3933.9727428831761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E335">
            <v>17.900000000000091</v>
          </cell>
          <cell r="F335">
            <v>2690.1470115725119</v>
          </cell>
          <cell r="I335">
            <v>2.480000000000004</v>
          </cell>
          <cell r="J335">
            <v>2615.3049210716913</v>
          </cell>
          <cell r="M335" t="str">
            <v>0.97</v>
          </cell>
          <cell r="N335">
            <v>5374.5824797136356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E336">
            <v>17.100000000000023</v>
          </cell>
          <cell r="F336">
            <v>2569.9169775357423</v>
          </cell>
          <cell r="I336">
            <v>2.25</v>
          </cell>
          <cell r="J336">
            <v>2372.7564808110064</v>
          </cell>
          <cell r="M336" t="str">
            <v>1.09</v>
          </cell>
          <cell r="N336">
            <v>6039.4792813276936</v>
          </cell>
          <cell r="Q336">
            <v>0</v>
          </cell>
          <cell r="R336">
            <v>0</v>
          </cell>
          <cell r="S336">
            <v>2.4500000000000002</v>
          </cell>
          <cell r="T336">
            <v>85.031179948894419</v>
          </cell>
        </row>
        <row r="337">
          <cell r="E337">
            <v>29.099999999999909</v>
          </cell>
          <cell r="F337">
            <v>4373.3674880871204</v>
          </cell>
          <cell r="I337">
            <v>1.8499999999999943</v>
          </cell>
          <cell r="J337">
            <v>1950.9331064445994</v>
          </cell>
          <cell r="M337" t="str">
            <v>0.96</v>
          </cell>
          <cell r="N337">
            <v>5319.1744129124636</v>
          </cell>
          <cell r="Q337">
            <v>0</v>
          </cell>
          <cell r="R337">
            <v>0</v>
          </cell>
          <cell r="S337">
            <v>22.316666666666666</v>
          </cell>
          <cell r="T337">
            <v>774.5357139562559</v>
          </cell>
        </row>
        <row r="338">
          <cell r="E338">
            <v>19</v>
          </cell>
          <cell r="F338">
            <v>2855.4633083730432</v>
          </cell>
          <cell r="I338">
            <v>1.8599999999999852</v>
          </cell>
          <cell r="J338">
            <v>1961.4786908037497</v>
          </cell>
          <cell r="M338" t="str">
            <v>0.75</v>
          </cell>
          <cell r="N338">
            <v>4155.605010087862</v>
          </cell>
          <cell r="Q338">
            <v>0</v>
          </cell>
          <cell r="R338">
            <v>0</v>
          </cell>
          <cell r="S338">
            <v>0.8666666666666667</v>
          </cell>
          <cell r="T338">
            <v>30.079056852670135</v>
          </cell>
        </row>
        <row r="339">
          <cell r="E339">
            <v>42.700000000000045</v>
          </cell>
          <cell r="F339">
            <v>6417.278066712056</v>
          </cell>
          <cell r="I339">
            <v>4.5</v>
          </cell>
          <cell r="J339">
            <v>4745.5129616220129</v>
          </cell>
          <cell r="M339" t="str">
            <v>2.00</v>
          </cell>
          <cell r="N339">
            <v>11081.6133602343</v>
          </cell>
          <cell r="Q339">
            <v>0</v>
          </cell>
          <cell r="R339">
            <v>0</v>
          </cell>
          <cell r="S339">
            <v>4.3666666666666663</v>
          </cell>
          <cell r="T339">
            <v>151.55217106537643</v>
          </cell>
        </row>
        <row r="340">
          <cell r="E340">
            <v>21</v>
          </cell>
          <cell r="F340">
            <v>3156.0383934649421</v>
          </cell>
          <cell r="I340">
            <v>4.0600000000000023</v>
          </cell>
          <cell r="J340">
            <v>4281.5072498189738</v>
          </cell>
          <cell r="M340" t="str">
            <v>1.72</v>
          </cell>
          <cell r="N340">
            <v>9530.1874898014976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E341">
            <v>34.200000000000045</v>
          </cell>
          <cell r="F341">
            <v>5139.8339550714845</v>
          </cell>
          <cell r="I341">
            <v>5.230000000000004</v>
          </cell>
          <cell r="J341">
            <v>5515.3406198406983</v>
          </cell>
          <cell r="M341" t="str">
            <v>2.69</v>
          </cell>
          <cell r="N341">
            <v>14904.769969515133</v>
          </cell>
          <cell r="Q341">
            <v>0</v>
          </cell>
          <cell r="R341">
            <v>0</v>
          </cell>
          <cell r="S341">
            <v>25.166666666666668</v>
          </cell>
          <cell r="T341">
            <v>873.44953552945969</v>
          </cell>
        </row>
        <row r="342">
          <cell r="E342">
            <v>22.800000000000182</v>
          </cell>
          <cell r="F342">
            <v>3426.5559700476788</v>
          </cell>
          <cell r="I342">
            <v>4.9899999999999807</v>
          </cell>
          <cell r="J342">
            <v>5262.246595220834</v>
          </cell>
          <cell r="M342" t="str">
            <v>3.27</v>
          </cell>
          <cell r="N342">
            <v>18118.43784398308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E343">
            <v>25.700000000000045</v>
          </cell>
          <cell r="F343">
            <v>3862.3898434309126</v>
          </cell>
          <cell r="I343">
            <v>4.3100000000000023</v>
          </cell>
          <cell r="J343">
            <v>4545.1468587979743</v>
          </cell>
          <cell r="M343" t="str">
            <v>1.77</v>
          </cell>
          <cell r="N343">
            <v>9807.2278238073559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E344">
            <v>32.200000000000045</v>
          </cell>
          <cell r="F344">
            <v>4839.2588699795851</v>
          </cell>
          <cell r="I344">
            <v>4.2299999999999898</v>
          </cell>
          <cell r="J344">
            <v>4460.7821839246817</v>
          </cell>
          <cell r="M344" t="str">
            <v>3.78</v>
          </cell>
          <cell r="N344">
            <v>20944.249250842826</v>
          </cell>
          <cell r="Q344">
            <v>0</v>
          </cell>
          <cell r="R344">
            <v>0</v>
          </cell>
          <cell r="S344">
            <v>59.666666666666664</v>
          </cell>
          <cell r="T344">
            <v>2070.827375626136</v>
          </cell>
        </row>
        <row r="345">
          <cell r="E345">
            <v>30.099999999999909</v>
          </cell>
          <cell r="F345">
            <v>4523.6550306330701</v>
          </cell>
          <cell r="I345">
            <v>1.75</v>
          </cell>
          <cell r="J345">
            <v>1845.477262853005</v>
          </cell>
          <cell r="M345" t="str">
            <v>0.72</v>
          </cell>
          <cell r="N345">
            <v>3989.3808096843477</v>
          </cell>
          <cell r="Q345">
            <v>0</v>
          </cell>
          <cell r="R345">
            <v>0</v>
          </cell>
          <cell r="S345">
            <v>81.733333333333334</v>
          </cell>
          <cell r="T345">
            <v>2836.6864385671988</v>
          </cell>
        </row>
        <row r="346">
          <cell r="E346">
            <v>25.899999999999864</v>
          </cell>
          <cell r="F346">
            <v>3892.4473519400749</v>
          </cell>
          <cell r="I346">
            <v>3.0799999999999983</v>
          </cell>
          <cell r="J346">
            <v>3248.039982621287</v>
          </cell>
          <cell r="M346" t="str">
            <v>1.70</v>
          </cell>
          <cell r="N346">
            <v>9419.3713561991553</v>
          </cell>
          <cell r="Q346">
            <v>0</v>
          </cell>
          <cell r="R346">
            <v>0</v>
          </cell>
          <cell r="S346">
            <v>21.766666666666666</v>
          </cell>
          <cell r="T346">
            <v>755.4470817228306</v>
          </cell>
        </row>
        <row r="347">
          <cell r="E347">
            <v>16.800000000000068</v>
          </cell>
          <cell r="F347">
            <v>2524.8307147719643</v>
          </cell>
          <cell r="I347">
            <v>1.7700000000000102</v>
          </cell>
          <cell r="J347">
            <v>1866.5684315713359</v>
          </cell>
          <cell r="M347" t="str">
            <v>1.30</v>
          </cell>
          <cell r="N347">
            <v>7203.0486841522952</v>
          </cell>
          <cell r="Q347">
            <v>0</v>
          </cell>
          <cell r="R347">
            <v>0</v>
          </cell>
          <cell r="S347">
            <v>0.41666666666666669</v>
          </cell>
          <cell r="T347">
            <v>14.461085025322181</v>
          </cell>
        </row>
        <row r="348">
          <cell r="E348">
            <v>31.599999999999909</v>
          </cell>
          <cell r="F348">
            <v>4749.0863444519946</v>
          </cell>
          <cell r="I348">
            <v>3.0799999999999983</v>
          </cell>
          <cell r="J348">
            <v>3248.039982621287</v>
          </cell>
          <cell r="M348" t="str">
            <v>1.61</v>
          </cell>
          <cell r="N348">
            <v>8920.6987549886126</v>
          </cell>
          <cell r="Q348">
            <v>0</v>
          </cell>
          <cell r="R348">
            <v>0</v>
          </cell>
          <cell r="S348">
            <v>6.833333333333333</v>
          </cell>
          <cell r="T348">
            <v>237.16179441528374</v>
          </cell>
        </row>
        <row r="349">
          <cell r="E349">
            <v>23.699999999999818</v>
          </cell>
          <cell r="F349">
            <v>3561.8147583389791</v>
          </cell>
          <cell r="I349">
            <v>1.8400000000000034</v>
          </cell>
          <cell r="J349">
            <v>1940.3875220854486</v>
          </cell>
          <cell r="M349" t="str">
            <v>1.09</v>
          </cell>
          <cell r="N349">
            <v>6039.4792813276936</v>
          </cell>
          <cell r="Q349">
            <v>0</v>
          </cell>
          <cell r="R349">
            <v>0</v>
          </cell>
          <cell r="S349">
            <v>5.2333333333333334</v>
          </cell>
          <cell r="T349">
            <v>181.63122791804656</v>
          </cell>
        </row>
        <row r="350">
          <cell r="E350">
            <v>25.5</v>
          </cell>
          <cell r="F350">
            <v>3832.3323349217158</v>
          </cell>
          <cell r="I350">
            <v>3.3900000000000006</v>
          </cell>
          <cell r="J350">
            <v>3574.9530977552504</v>
          </cell>
          <cell r="M350" t="str">
            <v>1.64</v>
          </cell>
          <cell r="N350">
            <v>9086.922955392125</v>
          </cell>
          <cell r="Q350">
            <v>0</v>
          </cell>
          <cell r="R350">
            <v>0</v>
          </cell>
          <cell r="S350">
            <v>1.7333333333333334</v>
          </cell>
          <cell r="T350">
            <v>60.15811370534027</v>
          </cell>
        </row>
        <row r="351">
          <cell r="E351">
            <v>13.200000000000045</v>
          </cell>
          <cell r="F351">
            <v>1983.7955616065419</v>
          </cell>
          <cell r="I351">
            <v>1.1400000000000006</v>
          </cell>
          <cell r="J351">
            <v>1202.1966169442439</v>
          </cell>
          <cell r="M351" t="str">
            <v>0.84</v>
          </cell>
          <cell r="N351">
            <v>4654.2776112984056</v>
          </cell>
          <cell r="Q351">
            <v>0</v>
          </cell>
          <cell r="R351">
            <v>0</v>
          </cell>
          <cell r="S351">
            <v>10.866666666666667</v>
          </cell>
          <cell r="T351">
            <v>377.14509746040244</v>
          </cell>
        </row>
        <row r="352">
          <cell r="E352">
            <v>19.400000000000091</v>
          </cell>
          <cell r="F352">
            <v>2915.5783253914365</v>
          </cell>
          <cell r="I352">
            <v>2</v>
          </cell>
          <cell r="J352">
            <v>2109.1168718320055</v>
          </cell>
          <cell r="M352" t="str">
            <v>1.11</v>
          </cell>
          <cell r="N352">
            <v>6150.2954149300367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E353">
            <v>21.5</v>
          </cell>
          <cell r="F353">
            <v>3231.182164737917</v>
          </cell>
          <cell r="I353">
            <v>1.1799999999999997</v>
          </cell>
          <cell r="J353">
            <v>1244.378954380883</v>
          </cell>
          <cell r="M353" t="str">
            <v>0.72</v>
          </cell>
          <cell r="N353">
            <v>3989.3808096843477</v>
          </cell>
          <cell r="Q353">
            <v>0</v>
          </cell>
          <cell r="R353">
            <v>0</v>
          </cell>
          <cell r="S353">
            <v>20.2</v>
          </cell>
          <cell r="T353">
            <v>701.07340202761918</v>
          </cell>
        </row>
        <row r="354">
          <cell r="E354">
            <v>11.400000000000091</v>
          </cell>
          <cell r="F354">
            <v>1713.2779850238394</v>
          </cell>
          <cell r="I354">
            <v>0.84999999999999432</v>
          </cell>
          <cell r="J354">
            <v>896.37467052859631</v>
          </cell>
          <cell r="M354" t="str">
            <v>0.52</v>
          </cell>
          <cell r="N354">
            <v>2881.2194736609181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E355">
            <v>26.799999999999955</v>
          </cell>
          <cell r="F355">
            <v>4027.7061402314434</v>
          </cell>
          <cell r="I355">
            <v>2.8499999999999943</v>
          </cell>
          <cell r="J355">
            <v>3005.4915423606021</v>
          </cell>
          <cell r="M355" t="str">
            <v>1.70</v>
          </cell>
          <cell r="N355">
            <v>9419.3713561991553</v>
          </cell>
          <cell r="Q355">
            <v>0</v>
          </cell>
          <cell r="R355">
            <v>0</v>
          </cell>
          <cell r="S355">
            <v>12.066666666666666</v>
          </cell>
          <cell r="T355">
            <v>418.79302233333033</v>
          </cell>
        </row>
        <row r="356">
          <cell r="E356">
            <v>29.600000000000136</v>
          </cell>
          <cell r="F356">
            <v>4448.5112593601298</v>
          </cell>
          <cell r="I356">
            <v>3.5699999999999932</v>
          </cell>
          <cell r="J356">
            <v>3764.7736162201231</v>
          </cell>
          <cell r="M356" t="str">
            <v>2.82</v>
          </cell>
          <cell r="N356">
            <v>15625.074837930362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E357">
            <v>21.400000000000091</v>
          </cell>
          <cell r="F357">
            <v>3216.1534104833358</v>
          </cell>
          <cell r="I357">
            <v>3.1399999999999864</v>
          </cell>
          <cell r="J357">
            <v>3311.3134887762349</v>
          </cell>
          <cell r="M357" t="str">
            <v>1.92</v>
          </cell>
          <cell r="N357">
            <v>10638.348825824927</v>
          </cell>
          <cell r="Q357">
            <v>0</v>
          </cell>
          <cell r="R357">
            <v>0</v>
          </cell>
          <cell r="S357">
            <v>89.483333333333334</v>
          </cell>
          <cell r="T357">
            <v>3105.6626200381911</v>
          </cell>
        </row>
        <row r="358">
          <cell r="E358">
            <v>22.900000000000091</v>
          </cell>
          <cell r="F358">
            <v>3441.5847243022604</v>
          </cell>
          <cell r="I358">
            <v>2.6099999999999994</v>
          </cell>
          <cell r="J358">
            <v>2752.3975177407669</v>
          </cell>
          <cell r="M358" t="str">
            <v>1.16</v>
          </cell>
          <cell r="N358">
            <v>6427.3357489358932</v>
          </cell>
          <cell r="Q358">
            <v>0</v>
          </cell>
          <cell r="R358">
            <v>0</v>
          </cell>
          <cell r="S358">
            <v>0.7</v>
          </cell>
          <cell r="T358">
            <v>24.294622842541258</v>
          </cell>
        </row>
        <row r="359">
          <cell r="E359">
            <v>18.200000000000045</v>
          </cell>
          <cell r="F359">
            <v>2735.2332743362904</v>
          </cell>
          <cell r="I359">
            <v>2.7799999999999727</v>
          </cell>
          <cell r="J359">
            <v>2931.6724518464594</v>
          </cell>
          <cell r="M359" t="str">
            <v>1.64</v>
          </cell>
          <cell r="N359">
            <v>9086.922955392125</v>
          </cell>
          <cell r="Q359">
            <v>0</v>
          </cell>
          <cell r="R359">
            <v>0</v>
          </cell>
          <cell r="S359">
            <v>0.51666666666666672</v>
          </cell>
          <cell r="T359">
            <v>17.931745431399506</v>
          </cell>
        </row>
        <row r="360">
          <cell r="E360">
            <v>20.599999999999909</v>
          </cell>
          <cell r="F360">
            <v>3095.9233764465489</v>
          </cell>
          <cell r="I360">
            <v>2.9000000000000057</v>
          </cell>
          <cell r="J360">
            <v>3058.2194641564142</v>
          </cell>
          <cell r="M360" t="str">
            <v>1.90</v>
          </cell>
          <cell r="N360">
            <v>10527.532692222585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E361">
            <v>23.700000000000045</v>
          </cell>
          <cell r="F361">
            <v>3561.8147583390132</v>
          </cell>
          <cell r="I361">
            <v>1.9900000000000091</v>
          </cell>
          <cell r="J361">
            <v>2098.5712874728556</v>
          </cell>
          <cell r="M361" t="str">
            <v>0.69</v>
          </cell>
          <cell r="N361">
            <v>3823.156609280833</v>
          </cell>
          <cell r="Q361">
            <v>0</v>
          </cell>
          <cell r="R361">
            <v>0</v>
          </cell>
          <cell r="S361">
            <v>19.966666666666665</v>
          </cell>
          <cell r="T361">
            <v>692.97519441343877</v>
          </cell>
        </row>
        <row r="362">
          <cell r="E362">
            <v>44.299999999999955</v>
          </cell>
          <cell r="F362">
            <v>6657.7381347855617</v>
          </cell>
          <cell r="I362">
            <v>4.1899999999999977</v>
          </cell>
          <cell r="J362">
            <v>4418.5998464880495</v>
          </cell>
          <cell r="M362" t="str">
            <v>4.11</v>
          </cell>
          <cell r="N362">
            <v>22772.715455281486</v>
          </cell>
          <cell r="Q362">
            <v>0</v>
          </cell>
          <cell r="R362">
            <v>0</v>
          </cell>
          <cell r="S362">
            <v>519.81666666666672</v>
          </cell>
          <cell r="T362">
            <v>18041.071234190938</v>
          </cell>
        </row>
        <row r="363">
          <cell r="E363">
            <v>19.600000000000136</v>
          </cell>
          <cell r="F363">
            <v>2945.6358339006333</v>
          </cell>
          <cell r="I363">
            <v>3.1999999999999886</v>
          </cell>
          <cell r="J363">
            <v>3374.5869949311973</v>
          </cell>
          <cell r="M363" t="str">
            <v>2.07</v>
          </cell>
          <cell r="N363">
            <v>11469.469827842498</v>
          </cell>
          <cell r="Q363">
            <v>4.0000000000000036E-2</v>
          </cell>
          <cell r="R363">
            <v>4555.7296000000033</v>
          </cell>
          <cell r="S363">
            <v>36.716666666666669</v>
          </cell>
          <cell r="T363">
            <v>1274.3108124313906</v>
          </cell>
        </row>
        <row r="364">
          <cell r="E364">
            <v>26.700000000000045</v>
          </cell>
          <cell r="F364">
            <v>4012.6773859768618</v>
          </cell>
          <cell r="I364">
            <v>4.7199999999999989</v>
          </cell>
          <cell r="J364">
            <v>4977.515817523532</v>
          </cell>
          <cell r="M364" t="str">
            <v>3.63</v>
          </cell>
          <cell r="N364">
            <v>20113.128248825255</v>
          </cell>
          <cell r="Q364">
            <v>0</v>
          </cell>
          <cell r="R364">
            <v>0</v>
          </cell>
          <cell r="S364">
            <v>16.816666666666666</v>
          </cell>
          <cell r="T364">
            <v>583.64939162200312</v>
          </cell>
        </row>
        <row r="365">
          <cell r="E365">
            <v>35.200000000000045</v>
          </cell>
          <cell r="F365">
            <v>5290.1214976174342</v>
          </cell>
          <cell r="I365">
            <v>2.4199999999999875</v>
          </cell>
          <cell r="J365">
            <v>2552.0314149167139</v>
          </cell>
          <cell r="M365" t="str">
            <v>2.59</v>
          </cell>
          <cell r="N365">
            <v>14350.689301503417</v>
          </cell>
          <cell r="Q365">
            <v>0</v>
          </cell>
          <cell r="R365">
            <v>0</v>
          </cell>
          <cell r="S365">
            <v>0.8666666666666667</v>
          </cell>
          <cell r="T365">
            <v>30.079056852670135</v>
          </cell>
        </row>
        <row r="366">
          <cell r="E366">
            <v>33.600000000000136</v>
          </cell>
          <cell r="F366">
            <v>5049.6614295439285</v>
          </cell>
          <cell r="I366">
            <v>3.2800000000000011</v>
          </cell>
          <cell r="J366">
            <v>3458.9516698044904</v>
          </cell>
          <cell r="M366" t="str">
            <v>1.82</v>
          </cell>
          <cell r="N366">
            <v>10084.268157813212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E367">
            <v>16.600000000000136</v>
          </cell>
          <cell r="F367">
            <v>2494.7732062627842</v>
          </cell>
          <cell r="I367">
            <v>1.6499999999999915</v>
          </cell>
          <cell r="J367">
            <v>1740.0214192613955</v>
          </cell>
          <cell r="M367" t="str">
            <v>0.69</v>
          </cell>
          <cell r="N367">
            <v>3823.156609280833</v>
          </cell>
          <cell r="Q367">
            <v>0</v>
          </cell>
          <cell r="R367">
            <v>0</v>
          </cell>
          <cell r="S367">
            <v>0.9</v>
          </cell>
          <cell r="T367">
            <v>31.235943654695909</v>
          </cell>
        </row>
        <row r="368">
          <cell r="E368">
            <v>17.799999999999955</v>
          </cell>
          <cell r="F368">
            <v>2675.1182573178967</v>
          </cell>
          <cell r="I368">
            <v>2.2900000000000063</v>
          </cell>
          <cell r="J368">
            <v>2414.9388182476528</v>
          </cell>
          <cell r="M368" t="str">
            <v>1.37</v>
          </cell>
          <cell r="N368">
            <v>7590.9051517604958</v>
          </cell>
          <cell r="Q368">
            <v>0</v>
          </cell>
          <cell r="R368">
            <v>0</v>
          </cell>
          <cell r="S368">
            <v>7.0166666666666666</v>
          </cell>
          <cell r="T368">
            <v>243.5246718264255</v>
          </cell>
        </row>
        <row r="369">
          <cell r="E369">
            <v>43.5</v>
          </cell>
          <cell r="F369">
            <v>6537.5081007488088</v>
          </cell>
          <cell r="I369">
            <v>1.5800000000000125</v>
          </cell>
          <cell r="J369">
            <v>1666.2023287472978</v>
          </cell>
          <cell r="M369" t="str">
            <v>0.72</v>
          </cell>
          <cell r="N369">
            <v>3989.3808096843477</v>
          </cell>
          <cell r="Q369">
            <v>0</v>
          </cell>
          <cell r="R369">
            <v>0</v>
          </cell>
          <cell r="S369">
            <v>567.2166666666667</v>
          </cell>
          <cell r="T369">
            <v>19686.164266671589</v>
          </cell>
        </row>
        <row r="370">
          <cell r="E370">
            <v>21.799999999999955</v>
          </cell>
          <cell r="F370">
            <v>3276.268427501695</v>
          </cell>
          <cell r="I370">
            <v>1.8900000000000006</v>
          </cell>
          <cell r="J370">
            <v>1993.1154438812459</v>
          </cell>
          <cell r="M370" t="str">
            <v>0.95</v>
          </cell>
          <cell r="N370">
            <v>5263.7663461112925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E371">
            <v>15.5</v>
          </cell>
          <cell r="F371">
            <v>2329.4569094622193</v>
          </cell>
          <cell r="I371">
            <v>1.4899999999999949</v>
          </cell>
          <cell r="J371">
            <v>1571.2920695148389</v>
          </cell>
          <cell r="M371" t="str">
            <v>0.24</v>
          </cell>
          <cell r="N371">
            <v>1329.7936032281159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E372">
            <v>60.799999999999955</v>
          </cell>
          <cell r="F372">
            <v>9137.4825867937307</v>
          </cell>
          <cell r="I372">
            <v>2.3000000000000114</v>
          </cell>
          <cell r="J372">
            <v>2425.4844026068185</v>
          </cell>
          <cell r="M372" t="str">
            <v>1.90</v>
          </cell>
          <cell r="N372">
            <v>10527.532692222585</v>
          </cell>
          <cell r="Q372">
            <v>0</v>
          </cell>
          <cell r="R372">
            <v>0</v>
          </cell>
          <cell r="S372">
            <v>3.3333333333333335</v>
          </cell>
          <cell r="T372">
            <v>115.68868020257744</v>
          </cell>
        </row>
        <row r="373">
          <cell r="E373">
            <v>45.699999999999818</v>
          </cell>
          <cell r="F373">
            <v>6868.1406943498705</v>
          </cell>
          <cell r="I373">
            <v>4.5300000000000011</v>
          </cell>
          <cell r="J373">
            <v>4777.1497146994943</v>
          </cell>
          <cell r="M373" t="str">
            <v>4.37</v>
          </cell>
          <cell r="N373">
            <v>24213.325192111944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E374">
            <v>23.799999999999955</v>
          </cell>
          <cell r="F374">
            <v>3576.8435125935944</v>
          </cell>
          <cell r="I374">
            <v>4.6599999999999966</v>
          </cell>
          <cell r="J374">
            <v>4914.24231136857</v>
          </cell>
          <cell r="M374" t="str">
            <v>2.09</v>
          </cell>
          <cell r="N374">
            <v>11580.285961444843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E375">
            <v>24.099999999999909</v>
          </cell>
          <cell r="F375">
            <v>3621.9297753573724</v>
          </cell>
          <cell r="I375">
            <v>3.8500000000000085</v>
          </cell>
          <cell r="J375">
            <v>4060.0499782766201</v>
          </cell>
          <cell r="M375" t="str">
            <v>1.56</v>
          </cell>
          <cell r="N375">
            <v>8643.6584209827543</v>
          </cell>
          <cell r="Q375">
            <v>0</v>
          </cell>
          <cell r="R375">
            <v>0</v>
          </cell>
          <cell r="S375">
            <v>30.666666666666668</v>
          </cell>
          <cell r="T375">
            <v>1064.3358578637124</v>
          </cell>
        </row>
        <row r="376">
          <cell r="E376">
            <v>31.899999999999864</v>
          </cell>
          <cell r="F376">
            <v>4794.1726072157726</v>
          </cell>
          <cell r="I376">
            <v>1.710000000000008</v>
          </cell>
          <cell r="J376">
            <v>1803.2949254163734</v>
          </cell>
          <cell r="M376" t="str">
            <v>0.56</v>
          </cell>
          <cell r="N376">
            <v>3102.8517408656044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E377">
            <v>0</v>
          </cell>
          <cell r="F377">
            <v>0</v>
          </cell>
          <cell r="I377">
            <v>1.9399999999999977</v>
          </cell>
          <cell r="J377">
            <v>2045.843365677043</v>
          </cell>
          <cell r="M377" t="str">
            <v>0.93</v>
          </cell>
          <cell r="N377">
            <v>5152.9502125089493</v>
          </cell>
          <cell r="Q377">
            <v>0</v>
          </cell>
          <cell r="R377">
            <v>0</v>
          </cell>
          <cell r="S377">
            <v>9.2666666666666675</v>
          </cell>
          <cell r="T377">
            <v>321.61453096316529</v>
          </cell>
        </row>
        <row r="378">
          <cell r="E378">
            <v>34.5</v>
          </cell>
          <cell r="F378">
            <v>5184.9202178352625</v>
          </cell>
          <cell r="I378">
            <v>1.7999999999999972</v>
          </cell>
          <cell r="J378">
            <v>1898.2051846488021</v>
          </cell>
          <cell r="M378" t="str">
            <v>1.28</v>
          </cell>
          <cell r="N378">
            <v>7092.2325505499521</v>
          </cell>
          <cell r="Q378">
            <v>0</v>
          </cell>
          <cell r="R378">
            <v>0</v>
          </cell>
          <cell r="S378">
            <v>112.06666666666666</v>
          </cell>
          <cell r="T378">
            <v>3889.453428410653</v>
          </cell>
        </row>
        <row r="379">
          <cell r="E379">
            <v>28.299999999999955</v>
          </cell>
          <cell r="F379">
            <v>4253.1374540503675</v>
          </cell>
          <cell r="I379">
            <v>4.3600000000000136</v>
          </cell>
          <cell r="J379">
            <v>4597.8747805937865</v>
          </cell>
          <cell r="M379" t="str">
            <v>2.09</v>
          </cell>
          <cell r="N379">
            <v>11580.285961444843</v>
          </cell>
          <cell r="Q379">
            <v>0</v>
          </cell>
          <cell r="R379">
            <v>0</v>
          </cell>
          <cell r="S379">
            <v>1.9166666666666667</v>
          </cell>
          <cell r="T379">
            <v>66.520991116482023</v>
          </cell>
        </row>
        <row r="380">
          <cell r="E380">
            <v>15.599999999999909</v>
          </cell>
          <cell r="F380">
            <v>2344.4856637168004</v>
          </cell>
          <cell r="I380">
            <v>2.9000000000000057</v>
          </cell>
          <cell r="J380">
            <v>3058.2194641564142</v>
          </cell>
          <cell r="M380" t="str">
            <v>2.37</v>
          </cell>
          <cell r="N380">
            <v>13131.711831877647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E381">
            <v>20</v>
          </cell>
          <cell r="F381">
            <v>3005.7508509189929</v>
          </cell>
          <cell r="I381">
            <v>1.6299999999999955</v>
          </cell>
          <cell r="J381">
            <v>1718.9302505430799</v>
          </cell>
          <cell r="M381" t="str">
            <v>0.45</v>
          </cell>
          <cell r="N381">
            <v>2493.3630060527175</v>
          </cell>
          <cell r="Q381">
            <v>9.9999999999997868E-3</v>
          </cell>
          <cell r="R381">
            <v>1138.9323999999756</v>
          </cell>
          <cell r="S381">
            <v>0.78333333333333333</v>
          </cell>
          <cell r="T381">
            <v>27.186839847605697</v>
          </cell>
        </row>
        <row r="382">
          <cell r="E382">
            <v>16.600000000000136</v>
          </cell>
          <cell r="F382">
            <v>2494.7732062627842</v>
          </cell>
          <cell r="I382">
            <v>2.9699999999999989</v>
          </cell>
          <cell r="J382">
            <v>3132.038554670527</v>
          </cell>
          <cell r="M382" t="str">
            <v>1.67</v>
          </cell>
          <cell r="N382">
            <v>9253.1471557956393</v>
          </cell>
          <cell r="Q382">
            <v>0</v>
          </cell>
          <cell r="R382">
            <v>0</v>
          </cell>
          <cell r="S382">
            <v>17.533333333333335</v>
          </cell>
          <cell r="T382">
            <v>608.52245786555739</v>
          </cell>
        </row>
        <row r="383">
          <cell r="E383">
            <v>36.400000000000091</v>
          </cell>
          <cell r="F383">
            <v>5470.4665486725808</v>
          </cell>
          <cell r="I383">
            <v>3.1199999999999903</v>
          </cell>
          <cell r="J383">
            <v>3290.2223200579188</v>
          </cell>
          <cell r="M383" t="str">
            <v>1.78</v>
          </cell>
          <cell r="N383">
            <v>9862.6358906085261</v>
          </cell>
          <cell r="Q383">
            <v>0</v>
          </cell>
          <cell r="R383">
            <v>0</v>
          </cell>
          <cell r="S383">
            <v>110.05</v>
          </cell>
          <cell r="T383">
            <v>3819.4617768880939</v>
          </cell>
        </row>
        <row r="384">
          <cell r="E384">
            <v>18.5</v>
          </cell>
          <cell r="F384">
            <v>2780.3195371000684</v>
          </cell>
          <cell r="I384">
            <v>2.1200000000000045</v>
          </cell>
          <cell r="J384">
            <v>2235.6638841419308</v>
          </cell>
          <cell r="M384" t="str">
            <v>0.76</v>
          </cell>
          <cell r="N384">
            <v>4211.013076889034</v>
          </cell>
          <cell r="Q384">
            <v>1.0000000000000231E-2</v>
          </cell>
          <cell r="R384">
            <v>1138.9324000000261</v>
          </cell>
          <cell r="S384">
            <v>3.25</v>
          </cell>
          <cell r="T384">
            <v>112.79646319751299</v>
          </cell>
        </row>
        <row r="385">
          <cell r="E385">
            <v>28.100000000000136</v>
          </cell>
          <cell r="F385">
            <v>4223.0799455412052</v>
          </cell>
          <cell r="I385">
            <v>2.8599999999999994</v>
          </cell>
          <cell r="J385">
            <v>3016.0371267197679</v>
          </cell>
          <cell r="M385" t="str">
            <v>1.73</v>
          </cell>
          <cell r="N385">
            <v>9585.5955566026696</v>
          </cell>
          <cell r="Q385">
            <v>0</v>
          </cell>
          <cell r="R385">
            <v>0</v>
          </cell>
          <cell r="S385">
            <v>0.1</v>
          </cell>
          <cell r="T385">
            <v>3.4706604060773234</v>
          </cell>
        </row>
        <row r="386">
          <cell r="E386">
            <v>20.100000000000023</v>
          </cell>
          <cell r="F386">
            <v>3020.7796051735909</v>
          </cell>
          <cell r="I386">
            <v>1.8900000000000006</v>
          </cell>
          <cell r="J386">
            <v>1993.1154438812459</v>
          </cell>
          <cell r="M386" t="str">
            <v>0.98</v>
          </cell>
          <cell r="N386">
            <v>5429.9905465148067</v>
          </cell>
          <cell r="Q386">
            <v>0</v>
          </cell>
          <cell r="R386">
            <v>0</v>
          </cell>
          <cell r="S386">
            <v>113.96666666666667</v>
          </cell>
          <cell r="T386">
            <v>3955.3959761261226</v>
          </cell>
        </row>
        <row r="387">
          <cell r="E387">
            <v>15.100000000000023</v>
          </cell>
          <cell r="F387">
            <v>2269.3418924438429</v>
          </cell>
          <cell r="I387">
            <v>0.71000000000000085</v>
          </cell>
          <cell r="J387">
            <v>748.73648950036295</v>
          </cell>
          <cell r="M387" t="str">
            <v>0.35</v>
          </cell>
          <cell r="N387">
            <v>1939.2823380410023</v>
          </cell>
          <cell r="Q387">
            <v>0</v>
          </cell>
          <cell r="R387">
            <v>0</v>
          </cell>
          <cell r="S387">
            <v>2.5333333333333332</v>
          </cell>
          <cell r="T387">
            <v>87.923396953958843</v>
          </cell>
        </row>
        <row r="388">
          <cell r="E388">
            <v>19.399999999999977</v>
          </cell>
          <cell r="F388">
            <v>2915.5783253914196</v>
          </cell>
          <cell r="I388">
            <v>0.70000000000000284</v>
          </cell>
          <cell r="J388">
            <v>738.19090514120489</v>
          </cell>
          <cell r="M388" t="str">
            <v>0.64</v>
          </cell>
          <cell r="N388">
            <v>3546.116275274976</v>
          </cell>
          <cell r="Q388">
            <v>0</v>
          </cell>
          <cell r="R388">
            <v>0</v>
          </cell>
          <cell r="S388">
            <v>3.3</v>
          </cell>
          <cell r="T388">
            <v>114.53179340055165</v>
          </cell>
        </row>
        <row r="389">
          <cell r="E389">
            <v>14.399999999999977</v>
          </cell>
          <cell r="F389">
            <v>2164.1406126616712</v>
          </cell>
          <cell r="I389">
            <v>0.86999999999999744</v>
          </cell>
          <cell r="J389">
            <v>917.46583924691981</v>
          </cell>
          <cell r="M389" t="str">
            <v>0.69</v>
          </cell>
          <cell r="N389">
            <v>3823.156609280833</v>
          </cell>
          <cell r="Q389">
            <v>1.0000000000000231E-2</v>
          </cell>
          <cell r="R389">
            <v>1138.9324000000261</v>
          </cell>
          <cell r="S389">
            <v>22.833333333333332</v>
          </cell>
          <cell r="T389">
            <v>792.46745938765537</v>
          </cell>
        </row>
        <row r="390">
          <cell r="E390">
            <v>14.399999999999977</v>
          </cell>
          <cell r="F390">
            <v>2164.1406126616712</v>
          </cell>
          <cell r="I390">
            <v>1.460000000000008</v>
          </cell>
          <cell r="J390">
            <v>1539.6553164373727</v>
          </cell>
          <cell r="M390" t="str">
            <v>0.81</v>
          </cell>
          <cell r="N390">
            <v>4488.0534108948914</v>
          </cell>
          <cell r="Q390">
            <v>0</v>
          </cell>
          <cell r="R390">
            <v>0</v>
          </cell>
          <cell r="S390">
            <v>3.7</v>
          </cell>
          <cell r="T390">
            <v>128.41443502486095</v>
          </cell>
        </row>
        <row r="391">
          <cell r="E391">
            <v>41.600000000000136</v>
          </cell>
          <cell r="F391">
            <v>6251.9617699115252</v>
          </cell>
          <cell r="I391">
            <v>3</v>
          </cell>
          <cell r="J391">
            <v>3163.6753077480084</v>
          </cell>
          <cell r="M391" t="str">
            <v>2.59</v>
          </cell>
          <cell r="N391">
            <v>14350.689301503417</v>
          </cell>
          <cell r="Q391">
            <v>0</v>
          </cell>
          <cell r="R391">
            <v>0</v>
          </cell>
          <cell r="S391">
            <v>23.05</v>
          </cell>
          <cell r="T391">
            <v>799.98722360082297</v>
          </cell>
        </row>
        <row r="392">
          <cell r="E392">
            <v>20.199999999999818</v>
          </cell>
          <cell r="F392">
            <v>3035.8083594281552</v>
          </cell>
          <cell r="I392">
            <v>2.4399999999999977</v>
          </cell>
          <cell r="J392">
            <v>2573.1225836350445</v>
          </cell>
          <cell r="M392" t="str">
            <v>1.26</v>
          </cell>
          <cell r="N392">
            <v>6981.4164169476089</v>
          </cell>
          <cell r="Q392">
            <v>0</v>
          </cell>
          <cell r="R392">
            <v>0</v>
          </cell>
          <cell r="S392">
            <v>4.166666666666667</v>
          </cell>
          <cell r="T392">
            <v>144.6108502532218</v>
          </cell>
        </row>
        <row r="393">
          <cell r="E393">
            <v>15.200000000000045</v>
          </cell>
          <cell r="F393">
            <v>2284.3706466984413</v>
          </cell>
          <cell r="I393">
            <v>2.3199999999999932</v>
          </cell>
          <cell r="J393">
            <v>2446.5755713251192</v>
          </cell>
          <cell r="M393" t="str">
            <v>1.80</v>
          </cell>
          <cell r="N393">
            <v>9973.4520242108701</v>
          </cell>
          <cell r="Q393">
            <v>2.9999999999999805E-2</v>
          </cell>
          <cell r="R393">
            <v>3416.7971999999772</v>
          </cell>
          <cell r="S393">
            <v>70.233333333333334</v>
          </cell>
          <cell r="T393">
            <v>2437.5604918683066</v>
          </cell>
        </row>
        <row r="394">
          <cell r="E394">
            <v>31.200000000000045</v>
          </cell>
          <cell r="F394">
            <v>4688.9713274336355</v>
          </cell>
          <cell r="I394">
            <v>2.2600000000000051</v>
          </cell>
          <cell r="J394">
            <v>2383.3020651701718</v>
          </cell>
          <cell r="M394" t="str">
            <v>1.51</v>
          </cell>
          <cell r="N394">
            <v>8366.6180869768959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E395">
            <v>26.100000000000136</v>
          </cell>
          <cell r="F395">
            <v>3922.5048604493059</v>
          </cell>
          <cell r="I395">
            <v>2.1500000000000057</v>
          </cell>
          <cell r="J395">
            <v>2267.3006372194118</v>
          </cell>
          <cell r="M395" t="str">
            <v>0.56</v>
          </cell>
          <cell r="N395">
            <v>3102.8517408656044</v>
          </cell>
          <cell r="Q395">
            <v>0</v>
          </cell>
          <cell r="R395">
            <v>0</v>
          </cell>
          <cell r="S395">
            <v>7.8666666666666663</v>
          </cell>
          <cell r="T395">
            <v>273.02528527808272</v>
          </cell>
        </row>
        <row r="396">
          <cell r="E396">
            <v>27.399999999999977</v>
          </cell>
          <cell r="F396">
            <v>4117.8786657590163</v>
          </cell>
          <cell r="I396">
            <v>5.5499999999999972</v>
          </cell>
          <cell r="J396">
            <v>5852.7993193338125</v>
          </cell>
          <cell r="M396" t="str">
            <v>3.43</v>
          </cell>
          <cell r="N396">
            <v>19004.966912801825</v>
          </cell>
          <cell r="Q396">
            <v>0</v>
          </cell>
          <cell r="R396">
            <v>0</v>
          </cell>
          <cell r="S396">
            <v>0.45</v>
          </cell>
          <cell r="T396">
            <v>15.617971827347954</v>
          </cell>
        </row>
        <row r="397">
          <cell r="E397">
            <v>28.399999999999977</v>
          </cell>
          <cell r="F397">
            <v>4268.1662083049659</v>
          </cell>
          <cell r="I397">
            <v>2.5700000000000074</v>
          </cell>
          <cell r="J397">
            <v>2710.2151803041352</v>
          </cell>
          <cell r="M397" t="str">
            <v>1.57</v>
          </cell>
          <cell r="N397">
            <v>8699.0664877839263</v>
          </cell>
          <cell r="Q397">
            <v>0</v>
          </cell>
          <cell r="R397">
            <v>0</v>
          </cell>
          <cell r="S397">
            <v>33.799999999999997</v>
          </cell>
          <cell r="T397">
            <v>1173.083217254135</v>
          </cell>
        </row>
        <row r="398">
          <cell r="E398">
            <v>26.599999999999909</v>
          </cell>
          <cell r="F398">
            <v>3997.6486317222466</v>
          </cell>
          <cell r="I398">
            <v>1.5999999999999943</v>
          </cell>
          <cell r="J398">
            <v>1687.2934974655986</v>
          </cell>
          <cell r="M398" t="str">
            <v>0.70</v>
          </cell>
          <cell r="N398">
            <v>3878.5646760820046</v>
          </cell>
          <cell r="Q398">
            <v>0</v>
          </cell>
          <cell r="R398">
            <v>0</v>
          </cell>
          <cell r="S398">
            <v>46.116666666666667</v>
          </cell>
          <cell r="T398">
            <v>1600.5528906026589</v>
          </cell>
        </row>
        <row r="399">
          <cell r="E399">
            <v>15</v>
          </cell>
          <cell r="F399">
            <v>2254.3131381892445</v>
          </cell>
          <cell r="I399">
            <v>1.8299999999999983</v>
          </cell>
          <cell r="J399">
            <v>1929.8419377262835</v>
          </cell>
          <cell r="M399" t="str">
            <v>1.03</v>
          </cell>
          <cell r="N399">
            <v>5707.0308805206641</v>
          </cell>
          <cell r="Q399">
            <v>0</v>
          </cell>
          <cell r="R399">
            <v>0</v>
          </cell>
          <cell r="S399">
            <v>1.0666666666666667</v>
          </cell>
          <cell r="T399">
            <v>37.020377664824778</v>
          </cell>
        </row>
        <row r="400">
          <cell r="E400">
            <v>28.799999999999955</v>
          </cell>
          <cell r="F400">
            <v>4328.2812253233424</v>
          </cell>
          <cell r="I400">
            <v>2.0300000000000011</v>
          </cell>
          <cell r="J400">
            <v>2140.7536249094869</v>
          </cell>
          <cell r="M400" t="str">
            <v>1.25</v>
          </cell>
          <cell r="N400">
            <v>6926.0083501464378</v>
          </cell>
          <cell r="Q400">
            <v>0</v>
          </cell>
          <cell r="R400">
            <v>0</v>
          </cell>
          <cell r="S400">
            <v>1.45</v>
          </cell>
          <cell r="T400">
            <v>50.324575888121181</v>
          </cell>
        </row>
        <row r="401">
          <cell r="E401">
            <v>17.600000000000136</v>
          </cell>
          <cell r="F401">
            <v>2645.0607488087339</v>
          </cell>
          <cell r="I401">
            <v>1.6700000000000017</v>
          </cell>
          <cell r="J401">
            <v>1761.1125879797266</v>
          </cell>
          <cell r="M401" t="str">
            <v>0.76</v>
          </cell>
          <cell r="N401">
            <v>4211.013076889034</v>
          </cell>
          <cell r="Q401">
            <v>0</v>
          </cell>
          <cell r="R401">
            <v>0</v>
          </cell>
          <cell r="S401">
            <v>20.2</v>
          </cell>
          <cell r="T401">
            <v>701.07340202761918</v>
          </cell>
        </row>
        <row r="402">
          <cell r="E402">
            <v>23.5</v>
          </cell>
          <cell r="F402">
            <v>3531.7572498298164</v>
          </cell>
          <cell r="I402">
            <v>2.1300000000000097</v>
          </cell>
          <cell r="J402">
            <v>2246.2094685010966</v>
          </cell>
          <cell r="M402" t="str">
            <v>1.58</v>
          </cell>
          <cell r="N402">
            <v>8754.4745545850965</v>
          </cell>
          <cell r="Q402">
            <v>0</v>
          </cell>
          <cell r="R402">
            <v>0</v>
          </cell>
          <cell r="S402">
            <v>0.45</v>
          </cell>
          <cell r="T402">
            <v>15.617971827347954</v>
          </cell>
        </row>
        <row r="403">
          <cell r="E403">
            <v>35.300000000000068</v>
          </cell>
          <cell r="F403">
            <v>5305.1502518720326</v>
          </cell>
          <cell r="I403">
            <v>2.6299999999999955</v>
          </cell>
          <cell r="J403">
            <v>2773.4886864590826</v>
          </cell>
          <cell r="M403" t="str">
            <v>2.27</v>
          </cell>
          <cell r="N403">
            <v>12577.63116386593</v>
          </cell>
          <cell r="Q403">
            <v>1.0000000000000231E-2</v>
          </cell>
          <cell r="R403">
            <v>1138.9324000000261</v>
          </cell>
          <cell r="S403">
            <v>4.5333333333333332</v>
          </cell>
          <cell r="T403">
            <v>157.3366050755053</v>
          </cell>
        </row>
      </sheetData>
      <sheetData sheetId="1">
        <row r="1">
          <cell r="B1">
            <v>150.28754254594963</v>
          </cell>
        </row>
        <row r="12">
          <cell r="B12">
            <v>113893.23999999998</v>
          </cell>
        </row>
        <row r="14">
          <cell r="B14">
            <v>5540.8066801171499</v>
          </cell>
        </row>
        <row r="19">
          <cell r="B19">
            <v>1212.1361332367849</v>
          </cell>
        </row>
        <row r="26">
          <cell r="B26">
            <v>34.70660406077323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workbookViewId="0">
      <pane xSplit="2" ySplit="5" topLeftCell="F390" activePane="bottomRight" state="frozen"/>
      <selection activeCell="C6" sqref="C6"/>
      <selection pane="topRight"/>
      <selection pane="bottomLeft"/>
      <selection pane="bottomRight" activeCell="O407" sqref="O407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7.88671875" style="27" customWidth="1"/>
    <col min="16" max="16" width="6.77734375" style="77" customWidth="1"/>
    <col min="17" max="17" width="11.21875" style="11" customWidth="1"/>
    <col min="18" max="18" width="4.77734375" style="11" customWidth="1"/>
    <col min="19" max="19" width="13.44140625" style="11" customWidth="1"/>
    <col min="20" max="20" width="8.88671875" style="11"/>
    <col min="21" max="21" width="8.88671875" style="11" customWidth="1"/>
    <col min="22" max="16384" width="8.88671875" style="11"/>
  </cols>
  <sheetData>
    <row r="1" spans="1:23" s="6" customFormat="1" ht="14.25" hidden="1" customHeight="1" thickBot="1">
      <c r="A1" s="30"/>
      <c r="B1" s="31"/>
      <c r="C1" s="32"/>
      <c r="D1" s="33" t="s">
        <v>793</v>
      </c>
      <c r="E1" s="32"/>
      <c r="F1" s="33" t="s">
        <v>793</v>
      </c>
      <c r="G1" s="32"/>
      <c r="H1" s="33" t="s">
        <v>793</v>
      </c>
      <c r="I1" s="32"/>
      <c r="J1" s="33" t="s">
        <v>793</v>
      </c>
      <c r="K1" s="32"/>
      <c r="L1" s="33" t="s">
        <v>793</v>
      </c>
      <c r="M1" s="34"/>
      <c r="N1" s="35"/>
      <c r="O1" s="36"/>
      <c r="P1" s="73"/>
    </row>
    <row r="2" spans="1:23" s="6" customFormat="1" ht="14.25" hidden="1" customHeight="1" thickBot="1">
      <c r="A2" s="37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38"/>
      <c r="N2" s="39"/>
      <c r="O2" s="40"/>
      <c r="P2" s="73"/>
    </row>
    <row r="3" spans="1:23" s="6" customFormat="1" ht="14.25" hidden="1" customHeight="1" thickBot="1">
      <c r="A3" s="37"/>
      <c r="B3" s="8"/>
      <c r="C3" s="9"/>
      <c r="D3" s="10">
        <f>[1]단가산출!$B$1</f>
        <v>150.28754254594963</v>
      </c>
      <c r="E3" s="9"/>
      <c r="F3" s="10">
        <f>[1]단가산출!B19</f>
        <v>1212.1361332367849</v>
      </c>
      <c r="G3" s="9"/>
      <c r="H3" s="10">
        <f>[1]단가산출!B14</f>
        <v>5540.8066801171499</v>
      </c>
      <c r="I3" s="9"/>
      <c r="J3" s="10">
        <f>[1]단가산출!B12</f>
        <v>113893.23999999998</v>
      </c>
      <c r="K3" s="9"/>
      <c r="L3" s="10">
        <f>[1]단가산출!B26</f>
        <v>34.70660406077323</v>
      </c>
      <c r="M3" s="38"/>
      <c r="N3" s="39"/>
      <c r="O3" s="40"/>
      <c r="P3" s="73"/>
    </row>
    <row r="4" spans="1:23">
      <c r="A4" s="114" t="s">
        <v>0</v>
      </c>
      <c r="B4" s="116" t="s">
        <v>1</v>
      </c>
      <c r="C4" s="113" t="s">
        <v>794</v>
      </c>
      <c r="D4" s="113"/>
      <c r="E4" s="113" t="s">
        <v>795</v>
      </c>
      <c r="F4" s="113"/>
      <c r="G4" s="113" t="s">
        <v>796</v>
      </c>
      <c r="H4" s="113"/>
      <c r="I4" s="113" t="s">
        <v>797</v>
      </c>
      <c r="J4" s="113"/>
      <c r="K4" s="113" t="s">
        <v>798</v>
      </c>
      <c r="L4" s="113"/>
      <c r="M4" s="120" t="s">
        <v>799</v>
      </c>
      <c r="N4" s="122" t="s">
        <v>800</v>
      </c>
      <c r="O4" s="124" t="s">
        <v>801</v>
      </c>
      <c r="P4" s="74"/>
      <c r="Q4" s="118" t="s">
        <v>802</v>
      </c>
      <c r="R4" s="118" t="s">
        <v>803</v>
      </c>
      <c r="S4" s="118" t="s">
        <v>804</v>
      </c>
    </row>
    <row r="5" spans="1:23" ht="14.25" thickBot="1">
      <c r="A5" s="115"/>
      <c r="B5" s="117"/>
      <c r="C5" s="12" t="s">
        <v>805</v>
      </c>
      <c r="D5" s="13" t="s">
        <v>806</v>
      </c>
      <c r="E5" s="12" t="s">
        <v>805</v>
      </c>
      <c r="F5" s="13" t="s">
        <v>806</v>
      </c>
      <c r="G5" s="12" t="s">
        <v>805</v>
      </c>
      <c r="H5" s="13" t="s">
        <v>806</v>
      </c>
      <c r="I5" s="12" t="s">
        <v>805</v>
      </c>
      <c r="J5" s="13" t="s">
        <v>806</v>
      </c>
      <c r="K5" s="12" t="s">
        <v>807</v>
      </c>
      <c r="L5" s="13" t="s">
        <v>806</v>
      </c>
      <c r="M5" s="121"/>
      <c r="N5" s="123"/>
      <c r="O5" s="125"/>
      <c r="P5" s="74"/>
      <c r="Q5" s="119"/>
      <c r="R5" s="119"/>
      <c r="S5" s="119"/>
    </row>
    <row r="6" spans="1:23" ht="14.25" thickTop="1">
      <c r="A6" s="14" t="s">
        <v>2</v>
      </c>
      <c r="B6" s="15" t="s">
        <v>808</v>
      </c>
      <c r="C6" s="17">
        <f>'[1]5월'!E6</f>
        <v>87.799999999999955</v>
      </c>
      <c r="D6" s="16">
        <f>'[1]5월'!F6</f>
        <v>13195.24623553437</v>
      </c>
      <c r="E6" s="17">
        <f>'[1]5월'!I6</f>
        <v>1.7899999999999991</v>
      </c>
      <c r="F6" s="16">
        <f>'[1]5월'!J6</f>
        <v>1887.6596002896445</v>
      </c>
      <c r="G6" s="17" t="str">
        <f>'[1]5월'!M6</f>
        <v>2.09</v>
      </c>
      <c r="H6" s="16">
        <f>'[1]5월'!N6</f>
        <v>11580.285961444843</v>
      </c>
      <c r="I6" s="17">
        <f>'[1]5월'!Q6</f>
        <v>8.0000000000000071E-2</v>
      </c>
      <c r="J6" s="16">
        <f>'[1]5월'!R6</f>
        <v>9111.4592000000066</v>
      </c>
      <c r="K6" s="17">
        <f>'[1]5월'!S6</f>
        <v>42.016666666666666</v>
      </c>
      <c r="L6" s="16">
        <f>'[1]5월'!T6</f>
        <v>1458.2558139534885</v>
      </c>
      <c r="M6" s="61">
        <f>ROUND(D6+F6+H6+J6+L6,-1)</f>
        <v>37230</v>
      </c>
      <c r="N6" s="18">
        <v>1</v>
      </c>
      <c r="O6" s="70">
        <f>ROUND(M6/N6,-1)</f>
        <v>37230</v>
      </c>
      <c r="P6" s="75"/>
      <c r="Q6" s="67">
        <f>O6</f>
        <v>37230</v>
      </c>
      <c r="R6" s="80">
        <v>1</v>
      </c>
      <c r="S6" s="67"/>
      <c r="U6" s="63"/>
      <c r="V6" s="63"/>
      <c r="W6" s="63"/>
    </row>
    <row r="7" spans="1:23">
      <c r="A7" s="19" t="s">
        <v>3</v>
      </c>
      <c r="B7" s="20" t="s">
        <v>809</v>
      </c>
      <c r="C7" s="17">
        <f>'[1]5월'!E7</f>
        <v>4.7999999999997272</v>
      </c>
      <c r="D7" s="16">
        <f>'[1]5월'!F7</f>
        <v>721.38020422051727</v>
      </c>
      <c r="E7" s="17">
        <f>'[1]5월'!I7</f>
        <v>7.9999999999998295E-2</v>
      </c>
      <c r="F7" s="16">
        <f>'[1]5월'!J7</f>
        <v>84.364674873278418</v>
      </c>
      <c r="G7" s="17" t="str">
        <f>'[1]5월'!M7</f>
        <v>0.03</v>
      </c>
      <c r="H7" s="16">
        <f>'[1]5월'!N7</f>
        <v>166.22420040351449</v>
      </c>
      <c r="I7" s="17">
        <f>'[1]5월'!Q7</f>
        <v>0</v>
      </c>
      <c r="J7" s="16">
        <f>'[1]5월'!R7</f>
        <v>0</v>
      </c>
      <c r="K7" s="17">
        <f>'[1]5월'!S7</f>
        <v>0</v>
      </c>
      <c r="L7" s="16">
        <f>'[1]5월'!T7</f>
        <v>0</v>
      </c>
      <c r="M7" s="61">
        <f t="shared" ref="M7:M70" si="0">ROUND(D7+F7+H7+J7+L7,-1)</f>
        <v>970</v>
      </c>
      <c r="N7" s="21">
        <v>1</v>
      </c>
      <c r="O7" s="71">
        <f t="shared" ref="O7:O70" si="1">ROUND(M7/N7,-1)</f>
        <v>970</v>
      </c>
      <c r="P7" s="75"/>
      <c r="Q7" s="67">
        <f>O7</f>
        <v>970</v>
      </c>
      <c r="R7" s="80">
        <v>1</v>
      </c>
      <c r="S7" s="67"/>
      <c r="U7" s="63"/>
      <c r="V7" s="63"/>
      <c r="W7" s="63"/>
    </row>
    <row r="8" spans="1:23">
      <c r="A8" s="19" t="s">
        <v>4</v>
      </c>
      <c r="B8" s="20" t="s">
        <v>810</v>
      </c>
      <c r="C8" s="17">
        <f>'[1]5월'!E8</f>
        <v>40.600000000000364</v>
      </c>
      <c r="D8" s="16">
        <f>'[1]5월'!F8</f>
        <v>6101.67422736561</v>
      </c>
      <c r="E8" s="17">
        <f>'[1]5월'!I8</f>
        <v>2.4699999999999989</v>
      </c>
      <c r="F8" s="16">
        <f>'[1]5월'!J8</f>
        <v>2604.759336712526</v>
      </c>
      <c r="G8" s="17" t="str">
        <f>'[1]5월'!M8</f>
        <v>2.47</v>
      </c>
      <c r="H8" s="16">
        <f>'[1]5월'!N8</f>
        <v>13685.792499889361</v>
      </c>
      <c r="I8" s="17">
        <f>'[1]5월'!Q8</f>
        <v>0</v>
      </c>
      <c r="J8" s="16">
        <f>'[1]5월'!R8</f>
        <v>0</v>
      </c>
      <c r="K8" s="17">
        <f>'[1]5월'!S8</f>
        <v>15.65</v>
      </c>
      <c r="L8" s="16">
        <f>'[1]5월'!T8</f>
        <v>543.15835355110107</v>
      </c>
      <c r="M8" s="61">
        <f t="shared" si="0"/>
        <v>22940</v>
      </c>
      <c r="N8" s="21">
        <v>1</v>
      </c>
      <c r="O8" s="71">
        <f t="shared" si="1"/>
        <v>22940</v>
      </c>
      <c r="P8" s="75"/>
      <c r="Q8" s="67">
        <f t="shared" ref="Q8:Q15" si="2">O8</f>
        <v>22940</v>
      </c>
      <c r="R8" s="80">
        <v>1</v>
      </c>
      <c r="S8" s="67"/>
      <c r="U8" s="63"/>
      <c r="V8" s="63"/>
      <c r="W8" s="63"/>
    </row>
    <row r="9" spans="1:23">
      <c r="A9" s="19" t="s">
        <v>5</v>
      </c>
      <c r="B9" s="20" t="s">
        <v>6</v>
      </c>
      <c r="C9" s="17">
        <f>'[1]5월'!E9</f>
        <v>24.099999999999909</v>
      </c>
      <c r="D9" s="16">
        <f>'[1]5월'!F9</f>
        <v>3621.9297753573724</v>
      </c>
      <c r="E9" s="17">
        <f>'[1]5월'!I9</f>
        <v>1.7700000000000102</v>
      </c>
      <c r="F9" s="16">
        <f>'[1]5월'!J9</f>
        <v>1866.5684315713359</v>
      </c>
      <c r="G9" s="17" t="str">
        <f>'[1]5월'!M9</f>
        <v>1.80</v>
      </c>
      <c r="H9" s="16">
        <f>'[1]5월'!N9</f>
        <v>9973.4520242108701</v>
      </c>
      <c r="I9" s="17">
        <f>'[1]5월'!Q9</f>
        <v>0</v>
      </c>
      <c r="J9" s="16">
        <f>'[1]5월'!R9</f>
        <v>0</v>
      </c>
      <c r="K9" s="17">
        <f>'[1]5월'!S9</f>
        <v>394.38333333333333</v>
      </c>
      <c r="L9" s="16">
        <f>'[1]5월'!T9</f>
        <v>13687.706198167949</v>
      </c>
      <c r="M9" s="61">
        <f t="shared" si="0"/>
        <v>29150</v>
      </c>
      <c r="N9" s="21">
        <v>1</v>
      </c>
      <c r="O9" s="71">
        <f t="shared" si="1"/>
        <v>29150</v>
      </c>
      <c r="P9" s="75"/>
      <c r="Q9" s="67">
        <f t="shared" si="2"/>
        <v>29150</v>
      </c>
      <c r="R9" s="80">
        <v>1</v>
      </c>
      <c r="S9" s="67"/>
      <c r="U9" s="63"/>
      <c r="V9" s="63"/>
      <c r="W9" s="63"/>
    </row>
    <row r="10" spans="1:23">
      <c r="A10" s="19" t="s">
        <v>7</v>
      </c>
      <c r="B10" s="20" t="s">
        <v>8</v>
      </c>
      <c r="C10" s="17">
        <f>'[1]5월'!E10</f>
        <v>11.400000000000091</v>
      </c>
      <c r="D10" s="16">
        <f>'[1]5월'!F10</f>
        <v>1713.2779850238394</v>
      </c>
      <c r="E10" s="17">
        <f>'[1]5월'!I10</f>
        <v>0.76999999999999602</v>
      </c>
      <c r="F10" s="16">
        <f>'[1]5월'!J10</f>
        <v>812.00999565531799</v>
      </c>
      <c r="G10" s="17" t="str">
        <f>'[1]5월'!M10</f>
        <v>0.98</v>
      </c>
      <c r="H10" s="16">
        <f>'[1]5월'!N10</f>
        <v>5429.9905465148067</v>
      </c>
      <c r="I10" s="17">
        <f>'[1]5월'!Q10</f>
        <v>0</v>
      </c>
      <c r="J10" s="16">
        <f>'[1]5월'!R10</f>
        <v>0</v>
      </c>
      <c r="K10" s="17">
        <f>'[1]5월'!S10</f>
        <v>14.35</v>
      </c>
      <c r="L10" s="16">
        <f>'[1]5월'!T10</f>
        <v>498.03976827209584</v>
      </c>
      <c r="M10" s="61">
        <f t="shared" si="0"/>
        <v>8450</v>
      </c>
      <c r="N10" s="21">
        <v>1</v>
      </c>
      <c r="O10" s="71">
        <f t="shared" si="1"/>
        <v>8450</v>
      </c>
      <c r="P10" s="75"/>
      <c r="Q10" s="67">
        <f t="shared" si="2"/>
        <v>8450</v>
      </c>
      <c r="R10" s="80">
        <v>1</v>
      </c>
      <c r="S10" s="67"/>
      <c r="U10" s="63"/>
      <c r="V10" s="63"/>
      <c r="W10" s="63"/>
    </row>
    <row r="11" spans="1:23">
      <c r="A11" s="19" t="s">
        <v>9</v>
      </c>
      <c r="B11" s="20" t="s">
        <v>10</v>
      </c>
      <c r="C11" s="17">
        <f>'[1]5월'!E11</f>
        <v>17.799999999999955</v>
      </c>
      <c r="D11" s="16">
        <f>'[1]5월'!F11</f>
        <v>2675.1182573178967</v>
      </c>
      <c r="E11" s="17">
        <f>'[1]5월'!I11</f>
        <v>1.269999999999996</v>
      </c>
      <c r="F11" s="16">
        <f>'[1]5월'!J11</f>
        <v>1339.2892136133194</v>
      </c>
      <c r="G11" s="17" t="str">
        <f>'[1]5월'!M11</f>
        <v>0.71</v>
      </c>
      <c r="H11" s="16">
        <f>'[1]5월'!N11</f>
        <v>3933.9727428831761</v>
      </c>
      <c r="I11" s="17">
        <f>'[1]5월'!Q11</f>
        <v>0</v>
      </c>
      <c r="J11" s="16">
        <f>'[1]5월'!R11</f>
        <v>0</v>
      </c>
      <c r="K11" s="17">
        <f>'[1]5월'!S11</f>
        <v>28.616666666666667</v>
      </c>
      <c r="L11" s="16">
        <f>'[1]5월'!T11</f>
        <v>993.18731953912732</v>
      </c>
      <c r="M11" s="61">
        <f t="shared" si="0"/>
        <v>8940</v>
      </c>
      <c r="N11" s="21">
        <v>1</v>
      </c>
      <c r="O11" s="71">
        <f t="shared" si="1"/>
        <v>8940</v>
      </c>
      <c r="P11" s="75"/>
      <c r="Q11" s="67">
        <f t="shared" si="2"/>
        <v>8940</v>
      </c>
      <c r="R11" s="80">
        <v>1</v>
      </c>
      <c r="S11" s="67"/>
      <c r="U11" s="63"/>
      <c r="V11" s="63"/>
      <c r="W11" s="63"/>
    </row>
    <row r="12" spans="1:23">
      <c r="A12" s="19" t="s">
        <v>11</v>
      </c>
      <c r="B12" s="20" t="s">
        <v>12</v>
      </c>
      <c r="C12" s="17">
        <f>'[1]5월'!E12</f>
        <v>29.300000000000182</v>
      </c>
      <c r="D12" s="16">
        <f>'[1]5월'!F12</f>
        <v>4403.4249965963518</v>
      </c>
      <c r="E12" s="17">
        <f>'[1]5월'!I12</f>
        <v>1.2999999999999972</v>
      </c>
      <c r="F12" s="16">
        <f>'[1]5월'!J12</f>
        <v>1370.9259666908006</v>
      </c>
      <c r="G12" s="17" t="str">
        <f>'[1]5월'!M12</f>
        <v>1.68</v>
      </c>
      <c r="H12" s="16">
        <f>'[1]5월'!N12</f>
        <v>9308.5552225968113</v>
      </c>
      <c r="I12" s="17">
        <f>'[1]5월'!Q12</f>
        <v>0</v>
      </c>
      <c r="J12" s="16">
        <f>'[1]5월'!R12</f>
        <v>0</v>
      </c>
      <c r="K12" s="17">
        <f>'[1]5월'!S12</f>
        <v>2.75</v>
      </c>
      <c r="L12" s="16">
        <f>'[1]5월'!T12</f>
        <v>95.443161167126391</v>
      </c>
      <c r="M12" s="61">
        <f t="shared" si="0"/>
        <v>15180</v>
      </c>
      <c r="N12" s="21">
        <v>1</v>
      </c>
      <c r="O12" s="71">
        <f t="shared" si="1"/>
        <v>15180</v>
      </c>
      <c r="P12" s="75"/>
      <c r="Q12" s="67">
        <f t="shared" si="2"/>
        <v>15180</v>
      </c>
      <c r="R12" s="80">
        <v>1</v>
      </c>
      <c r="S12" s="67"/>
      <c r="U12" s="63"/>
      <c r="V12" s="63"/>
      <c r="W12" s="63"/>
    </row>
    <row r="13" spans="1:23">
      <c r="A13" s="19" t="s">
        <v>13</v>
      </c>
      <c r="B13" s="20" t="s">
        <v>14</v>
      </c>
      <c r="C13" s="17">
        <f>'[1]5월'!E13</f>
        <v>18.100000000000136</v>
      </c>
      <c r="D13" s="16">
        <f>'[1]5월'!F13</f>
        <v>2720.2045200817088</v>
      </c>
      <c r="E13" s="17">
        <f>'[1]5월'!I13</f>
        <v>1.6399999999999864</v>
      </c>
      <c r="F13" s="16">
        <f>'[1]5월'!J13</f>
        <v>1729.4758349022304</v>
      </c>
      <c r="G13" s="17" t="str">
        <f>'[1]5월'!M13</f>
        <v>1.11</v>
      </c>
      <c r="H13" s="16">
        <f>'[1]5월'!N13</f>
        <v>6150.2954149300367</v>
      </c>
      <c r="I13" s="17">
        <f>'[1]5월'!Q13</f>
        <v>0</v>
      </c>
      <c r="J13" s="16">
        <f>'[1]5월'!R13</f>
        <v>0</v>
      </c>
      <c r="K13" s="17">
        <f>'[1]5월'!S13</f>
        <v>8.2833333333333332</v>
      </c>
      <c r="L13" s="16">
        <f>'[1]5월'!T13</f>
        <v>287.4863703034049</v>
      </c>
      <c r="M13" s="61">
        <f t="shared" si="0"/>
        <v>10890</v>
      </c>
      <c r="N13" s="21">
        <v>1</v>
      </c>
      <c r="O13" s="71">
        <f t="shared" si="1"/>
        <v>10890</v>
      </c>
      <c r="P13" s="75"/>
      <c r="Q13" s="67">
        <f t="shared" si="2"/>
        <v>10890</v>
      </c>
      <c r="R13" s="80">
        <v>1</v>
      </c>
      <c r="S13" s="67"/>
      <c r="U13" s="63"/>
      <c r="V13" s="63"/>
      <c r="W13" s="63"/>
    </row>
    <row r="14" spans="1:23">
      <c r="A14" s="19" t="s">
        <v>15</v>
      </c>
      <c r="B14" s="20" t="s">
        <v>16</v>
      </c>
      <c r="C14" s="17">
        <f>'[1]5월'!E14</f>
        <v>54</v>
      </c>
      <c r="D14" s="16">
        <f>'[1]5월'!F14</f>
        <v>8115.5272974812806</v>
      </c>
      <c r="E14" s="17">
        <f>'[1]5월'!I14</f>
        <v>3.4200000000000159</v>
      </c>
      <c r="F14" s="16">
        <f>'[1]5월'!J14</f>
        <v>3606.5898508327468</v>
      </c>
      <c r="G14" s="17" t="str">
        <f>'[1]5월'!M14</f>
        <v>0.87</v>
      </c>
      <c r="H14" s="16">
        <f>'[1]5월'!N14</f>
        <v>4820.5018117019208</v>
      </c>
      <c r="I14" s="17">
        <f>'[1]5월'!Q14</f>
        <v>0</v>
      </c>
      <c r="J14" s="16">
        <f>'[1]5월'!R14</f>
        <v>0</v>
      </c>
      <c r="K14" s="17">
        <f>'[1]5월'!S14</f>
        <v>7.916666666666667</v>
      </c>
      <c r="L14" s="16">
        <f>'[1]5월'!T14</f>
        <v>274.76061548112142</v>
      </c>
      <c r="M14" s="61">
        <f t="shared" si="0"/>
        <v>16820</v>
      </c>
      <c r="N14" s="21">
        <v>1</v>
      </c>
      <c r="O14" s="71">
        <f t="shared" si="1"/>
        <v>16820</v>
      </c>
      <c r="P14" s="75"/>
      <c r="Q14" s="67">
        <f t="shared" si="2"/>
        <v>16820</v>
      </c>
      <c r="R14" s="80">
        <v>1</v>
      </c>
      <c r="S14" s="67"/>
      <c r="U14" s="63"/>
      <c r="V14" s="63"/>
      <c r="W14" s="63"/>
    </row>
    <row r="15" spans="1:23">
      <c r="A15" s="19" t="s">
        <v>17</v>
      </c>
      <c r="B15" s="20" t="s">
        <v>18</v>
      </c>
      <c r="C15" s="17">
        <f>'[1]5월'!E15</f>
        <v>29</v>
      </c>
      <c r="D15" s="16">
        <f>'[1]5월'!F15</f>
        <v>4358.3387338325392</v>
      </c>
      <c r="E15" s="17">
        <f>'[1]5월'!I15</f>
        <v>2.3599999999999994</v>
      </c>
      <c r="F15" s="16">
        <f>'[1]5월'!J15</f>
        <v>2488.757908761766</v>
      </c>
      <c r="G15" s="17" t="str">
        <f>'[1]5월'!M15</f>
        <v>1.38</v>
      </c>
      <c r="H15" s="16">
        <f>'[1]5월'!N15</f>
        <v>7646.313218561666</v>
      </c>
      <c r="I15" s="17">
        <f>'[1]5월'!Q15</f>
        <v>0</v>
      </c>
      <c r="J15" s="16">
        <f>'[1]5월'!R15</f>
        <v>0</v>
      </c>
      <c r="K15" s="17">
        <f>'[1]5월'!S15</f>
        <v>0</v>
      </c>
      <c r="L15" s="16">
        <f>'[1]5월'!T15</f>
        <v>0</v>
      </c>
      <c r="M15" s="61">
        <f t="shared" si="0"/>
        <v>14490</v>
      </c>
      <c r="N15" s="21">
        <v>1</v>
      </c>
      <c r="O15" s="71">
        <f t="shared" si="1"/>
        <v>14490</v>
      </c>
      <c r="P15" s="75"/>
      <c r="Q15" s="67">
        <f t="shared" si="2"/>
        <v>14490</v>
      </c>
      <c r="R15" s="80">
        <v>1</v>
      </c>
      <c r="S15" s="67"/>
      <c r="U15" s="63"/>
      <c r="V15" s="63"/>
      <c r="W15" s="63"/>
    </row>
    <row r="16" spans="1:23">
      <c r="A16" s="19" t="s">
        <v>19</v>
      </c>
      <c r="B16" s="20" t="s">
        <v>20</v>
      </c>
      <c r="C16" s="17">
        <f>'[1]5월'!E16</f>
        <v>36</v>
      </c>
      <c r="D16" s="16">
        <f>'[1]5월'!F16</f>
        <v>5410.3515316541871</v>
      </c>
      <c r="E16" s="17">
        <f>'[1]5월'!I16</f>
        <v>7.2099999999999795</v>
      </c>
      <c r="F16" s="16">
        <f>'[1]5월'!J16</f>
        <v>7603.3663229543581</v>
      </c>
      <c r="G16" s="17" t="str">
        <f>'[1]5월'!M16</f>
        <v>4.27</v>
      </c>
      <c r="H16" s="16">
        <f>'[1]5월'!N16</f>
        <v>23659.244524100228</v>
      </c>
      <c r="I16" s="17">
        <f>'[1]5월'!Q16</f>
        <v>0</v>
      </c>
      <c r="J16" s="16">
        <f>'[1]5월'!R16</f>
        <v>0</v>
      </c>
      <c r="K16" s="17">
        <f>'[1]5월'!S16</f>
        <v>4.416666666666667</v>
      </c>
      <c r="L16" s="16">
        <f>'[1]5월'!T16</f>
        <v>153.2875012684151</v>
      </c>
      <c r="M16" s="61">
        <f t="shared" si="0"/>
        <v>36830</v>
      </c>
      <c r="N16" s="21">
        <v>2</v>
      </c>
      <c r="O16" s="71">
        <f t="shared" si="1"/>
        <v>18420</v>
      </c>
      <c r="P16" s="75"/>
      <c r="Q16" s="67"/>
      <c r="R16" s="80">
        <v>2</v>
      </c>
      <c r="S16" s="67">
        <f>M16/R16</f>
        <v>18415</v>
      </c>
      <c r="U16" s="63"/>
      <c r="V16" s="63"/>
      <c r="W16" s="63"/>
    </row>
    <row r="17" spans="1:23">
      <c r="A17" s="19" t="s">
        <v>21</v>
      </c>
      <c r="B17" s="20" t="s">
        <v>22</v>
      </c>
      <c r="C17" s="17">
        <f>'[1]5월'!E17</f>
        <v>51.099999999999909</v>
      </c>
      <c r="D17" s="16">
        <f>'[1]5월'!F17</f>
        <v>7679.6934240980127</v>
      </c>
      <c r="E17" s="17">
        <f>'[1]5월'!I17</f>
        <v>4.5600000000000023</v>
      </c>
      <c r="F17" s="16">
        <f>'[1]5월'!J17</f>
        <v>4808.7864677769758</v>
      </c>
      <c r="G17" s="17" t="str">
        <f>'[1]5월'!M17</f>
        <v>2.40</v>
      </c>
      <c r="H17" s="16">
        <f>'[1]5월'!N17</f>
        <v>13297.936032281159</v>
      </c>
      <c r="I17" s="17">
        <f>'[1]5월'!Q17</f>
        <v>0</v>
      </c>
      <c r="J17" s="16">
        <f>'[1]5월'!R17</f>
        <v>0</v>
      </c>
      <c r="K17" s="17">
        <f>'[1]5월'!S17</f>
        <v>40.766666666666666</v>
      </c>
      <c r="L17" s="16">
        <f>'[1]5월'!T17</f>
        <v>1414.8725588775219</v>
      </c>
      <c r="M17" s="61">
        <f t="shared" si="0"/>
        <v>27200</v>
      </c>
      <c r="N17" s="21">
        <v>2</v>
      </c>
      <c r="O17" s="71">
        <f t="shared" si="1"/>
        <v>13600</v>
      </c>
      <c r="P17" s="75"/>
      <c r="Q17" s="67"/>
      <c r="R17" s="80">
        <v>2</v>
      </c>
      <c r="S17" s="67">
        <f t="shared" ref="S17:S80" si="3">M17/R17</f>
        <v>13600</v>
      </c>
      <c r="U17" s="63"/>
      <c r="V17" s="63"/>
      <c r="W17" s="63"/>
    </row>
    <row r="18" spans="1:23">
      <c r="A18" s="19" t="s">
        <v>23</v>
      </c>
      <c r="B18" s="20" t="s">
        <v>24</v>
      </c>
      <c r="C18" s="17">
        <f>'[1]5월'!E18</f>
        <v>88.5</v>
      </c>
      <c r="D18" s="16">
        <f>'[1]5월'!F18</f>
        <v>13300.447515316542</v>
      </c>
      <c r="E18" s="17">
        <f>'[1]5월'!I18</f>
        <v>2.2900000000000205</v>
      </c>
      <c r="F18" s="16">
        <f>'[1]5월'!J18</f>
        <v>2414.9388182476682</v>
      </c>
      <c r="G18" s="17" t="str">
        <f>'[1]5월'!M18</f>
        <v>1.40</v>
      </c>
      <c r="H18" s="16">
        <f>'[1]5월'!N18</f>
        <v>7757.1293521640091</v>
      </c>
      <c r="I18" s="17">
        <f>'[1]5월'!Q18</f>
        <v>0</v>
      </c>
      <c r="J18" s="16">
        <f>'[1]5월'!R18</f>
        <v>0</v>
      </c>
      <c r="K18" s="17">
        <f>'[1]5월'!S18</f>
        <v>118.8</v>
      </c>
      <c r="L18" s="16">
        <f>'[1]5월'!T18</f>
        <v>4123.1445624198595</v>
      </c>
      <c r="M18" s="61">
        <f t="shared" si="0"/>
        <v>27600</v>
      </c>
      <c r="N18" s="21">
        <v>2</v>
      </c>
      <c r="O18" s="71">
        <f t="shared" si="1"/>
        <v>13800</v>
      </c>
      <c r="P18" s="75"/>
      <c r="Q18" s="67"/>
      <c r="R18" s="80">
        <v>2</v>
      </c>
      <c r="S18" s="67">
        <f t="shared" si="3"/>
        <v>13800</v>
      </c>
      <c r="U18" s="63"/>
      <c r="V18" s="63"/>
      <c r="W18" s="63"/>
    </row>
    <row r="19" spans="1:23">
      <c r="A19" s="19" t="s">
        <v>25</v>
      </c>
      <c r="B19" s="20" t="s">
        <v>26</v>
      </c>
      <c r="C19" s="17">
        <f>'[1]5월'!E19</f>
        <v>23</v>
      </c>
      <c r="D19" s="16">
        <f>'[1]5월'!F19</f>
        <v>3456.6134785568415</v>
      </c>
      <c r="E19" s="17">
        <f>'[1]5월'!I19</f>
        <v>2.3500000000000227</v>
      </c>
      <c r="F19" s="16">
        <f>'[1]5월'!J19</f>
        <v>2478.2123244026307</v>
      </c>
      <c r="G19" s="17" t="str">
        <f>'[1]5월'!M19</f>
        <v>1.72</v>
      </c>
      <c r="H19" s="16">
        <f>'[1]5월'!N19</f>
        <v>9530.1874898014976</v>
      </c>
      <c r="I19" s="17">
        <f>'[1]5월'!Q19</f>
        <v>0</v>
      </c>
      <c r="J19" s="16">
        <f>'[1]5월'!R19</f>
        <v>0</v>
      </c>
      <c r="K19" s="17">
        <f>'[1]5월'!S19</f>
        <v>69.316666666666663</v>
      </c>
      <c r="L19" s="16">
        <f>'[1]5월'!T19</f>
        <v>2405.7461048125974</v>
      </c>
      <c r="M19" s="61">
        <f t="shared" si="0"/>
        <v>17870</v>
      </c>
      <c r="N19" s="21">
        <v>2</v>
      </c>
      <c r="O19" s="71">
        <f t="shared" si="1"/>
        <v>8940</v>
      </c>
      <c r="P19" s="75"/>
      <c r="Q19" s="67"/>
      <c r="R19" s="80">
        <v>2</v>
      </c>
      <c r="S19" s="67">
        <f t="shared" si="3"/>
        <v>8935</v>
      </c>
      <c r="U19" s="63"/>
      <c r="V19" s="63"/>
      <c r="W19" s="63"/>
    </row>
    <row r="20" spans="1:23">
      <c r="A20" s="19" t="s">
        <v>27</v>
      </c>
      <c r="B20" s="20" t="s">
        <v>28</v>
      </c>
      <c r="C20" s="17">
        <f>'[1]5월'!E20</f>
        <v>24.900000000000091</v>
      </c>
      <c r="D20" s="16">
        <f>'[1]5월'!F20</f>
        <v>3742.1598093941598</v>
      </c>
      <c r="E20" s="17">
        <f>'[1]5월'!I20</f>
        <v>4.1099999999999852</v>
      </c>
      <c r="F20" s="16">
        <f>'[1]5월'!J20</f>
        <v>4334.2351716147568</v>
      </c>
      <c r="G20" s="17" t="str">
        <f>'[1]5월'!M20</f>
        <v>2.02</v>
      </c>
      <c r="H20" s="16">
        <f>'[1]5월'!N20</f>
        <v>11192.429493836642</v>
      </c>
      <c r="I20" s="17">
        <f>'[1]5월'!Q20</f>
        <v>0</v>
      </c>
      <c r="J20" s="16">
        <f>'[1]5월'!R20</f>
        <v>0</v>
      </c>
      <c r="K20" s="17">
        <f>'[1]5월'!S20</f>
        <v>49.233333333333334</v>
      </c>
      <c r="L20" s="16">
        <f>'[1]5월'!T20</f>
        <v>1708.7218065920688</v>
      </c>
      <c r="M20" s="61">
        <f t="shared" si="0"/>
        <v>20980</v>
      </c>
      <c r="N20" s="21">
        <v>2</v>
      </c>
      <c r="O20" s="71">
        <f t="shared" si="1"/>
        <v>10490</v>
      </c>
      <c r="P20" s="75"/>
      <c r="Q20" s="67"/>
      <c r="R20" s="80">
        <v>2</v>
      </c>
      <c r="S20" s="67">
        <f t="shared" si="3"/>
        <v>10490</v>
      </c>
      <c r="U20" s="63"/>
      <c r="V20" s="63"/>
      <c r="W20" s="63"/>
    </row>
    <row r="21" spans="1:23">
      <c r="A21" s="19" t="s">
        <v>29</v>
      </c>
      <c r="B21" s="20" t="s">
        <v>30</v>
      </c>
      <c r="C21" s="17">
        <f>'[1]5월'!E21</f>
        <v>30.899999999999636</v>
      </c>
      <c r="D21" s="16">
        <f>'[1]5월'!F21</f>
        <v>4643.8850646697892</v>
      </c>
      <c r="E21" s="17">
        <f>'[1]5월'!I21</f>
        <v>2.4200000000000159</v>
      </c>
      <c r="F21" s="16">
        <f>'[1]5월'!J21</f>
        <v>2552.0314149167439</v>
      </c>
      <c r="G21" s="17" t="str">
        <f>'[1]5월'!M21</f>
        <v>1.94</v>
      </c>
      <c r="H21" s="16">
        <f>'[1]5월'!N21</f>
        <v>10749.164959427271</v>
      </c>
      <c r="I21" s="17">
        <f>'[1]5월'!Q21</f>
        <v>3.9999999999999147E-2</v>
      </c>
      <c r="J21" s="16">
        <f>'[1]5월'!R21</f>
        <v>4555.7295999999023</v>
      </c>
      <c r="K21" s="17">
        <f>'[1]5월'!S21</f>
        <v>92.38333333333334</v>
      </c>
      <c r="L21" s="16">
        <f>'[1]5월'!T21</f>
        <v>3206.311771814434</v>
      </c>
      <c r="M21" s="61">
        <f t="shared" si="0"/>
        <v>25710</v>
      </c>
      <c r="N21" s="21">
        <v>2</v>
      </c>
      <c r="O21" s="71">
        <f t="shared" si="1"/>
        <v>12860</v>
      </c>
      <c r="P21" s="75"/>
      <c r="Q21" s="67"/>
      <c r="R21" s="80">
        <v>2</v>
      </c>
      <c r="S21" s="67">
        <f t="shared" si="3"/>
        <v>12855</v>
      </c>
      <c r="U21" s="63"/>
      <c r="V21" s="63"/>
      <c r="W21" s="63"/>
    </row>
    <row r="22" spans="1:23">
      <c r="A22" s="19" t="s">
        <v>31</v>
      </c>
      <c r="B22" s="20" t="s">
        <v>32</v>
      </c>
      <c r="C22" s="17">
        <f>'[1]5월'!E22</f>
        <v>29.799999999999955</v>
      </c>
      <c r="D22" s="16">
        <f>'[1]5월'!F22</f>
        <v>4478.5687678692921</v>
      </c>
      <c r="E22" s="17">
        <f>'[1]5월'!I22</f>
        <v>1.7799999999999727</v>
      </c>
      <c r="F22" s="16">
        <f>'[1]5월'!J22</f>
        <v>1877.1140159304562</v>
      </c>
      <c r="G22" s="17" t="str">
        <f>'[1]5월'!M22</f>
        <v>1.12</v>
      </c>
      <c r="H22" s="16">
        <f>'[1]5월'!N22</f>
        <v>6205.7034817312087</v>
      </c>
      <c r="I22" s="17">
        <f>'[1]5월'!Q22</f>
        <v>0</v>
      </c>
      <c r="J22" s="16">
        <f>'[1]5월'!R22</f>
        <v>0</v>
      </c>
      <c r="K22" s="17">
        <f>'[1]5월'!S22</f>
        <v>6.1</v>
      </c>
      <c r="L22" s="16">
        <f>'[1]5월'!T22</f>
        <v>211.7102847707167</v>
      </c>
      <c r="M22" s="61">
        <f t="shared" si="0"/>
        <v>12770</v>
      </c>
      <c r="N22" s="21">
        <v>2</v>
      </c>
      <c r="O22" s="71">
        <f t="shared" si="1"/>
        <v>6390</v>
      </c>
      <c r="P22" s="75"/>
      <c r="Q22" s="67"/>
      <c r="R22" s="80">
        <v>2</v>
      </c>
      <c r="S22" s="67">
        <f t="shared" si="3"/>
        <v>6385</v>
      </c>
      <c r="U22" s="63"/>
      <c r="V22" s="63"/>
      <c r="W22" s="63"/>
    </row>
    <row r="23" spans="1:23">
      <c r="A23" s="19" t="s">
        <v>33</v>
      </c>
      <c r="B23" s="20" t="s">
        <v>34</v>
      </c>
      <c r="C23" s="17">
        <f>'[1]5월'!E23</f>
        <v>47.799999999999955</v>
      </c>
      <c r="D23" s="16">
        <f>'[1]5월'!F23</f>
        <v>7183.7445336963856</v>
      </c>
      <c r="E23" s="17">
        <f>'[1]5월'!I23</f>
        <v>4.8500000000000227</v>
      </c>
      <c r="F23" s="16">
        <f>'[1]5월'!J23</f>
        <v>5114.6084141926376</v>
      </c>
      <c r="G23" s="17" t="str">
        <f>'[1]5월'!M23</f>
        <v>4.35</v>
      </c>
      <c r="H23" s="16">
        <f>'[1]5월'!N23</f>
        <v>24102.5090585096</v>
      </c>
      <c r="I23" s="17">
        <f>'[1]5월'!Q23</f>
        <v>0</v>
      </c>
      <c r="J23" s="16">
        <f>'[1]5월'!R23</f>
        <v>0</v>
      </c>
      <c r="K23" s="17">
        <f>'[1]5월'!S23</f>
        <v>121.51666666666667</v>
      </c>
      <c r="L23" s="16">
        <f>'[1]5월'!T23</f>
        <v>4217.4308367849608</v>
      </c>
      <c r="M23" s="61">
        <f t="shared" si="0"/>
        <v>40620</v>
      </c>
      <c r="N23" s="21">
        <v>2</v>
      </c>
      <c r="O23" s="71">
        <f t="shared" si="1"/>
        <v>20310</v>
      </c>
      <c r="P23" s="75"/>
      <c r="Q23" s="67"/>
      <c r="R23" s="80">
        <v>2</v>
      </c>
      <c r="S23" s="67">
        <f t="shared" si="3"/>
        <v>20310</v>
      </c>
      <c r="U23" s="63"/>
      <c r="V23" s="63"/>
      <c r="W23" s="63"/>
    </row>
    <row r="24" spans="1:23">
      <c r="A24" s="19" t="s">
        <v>35</v>
      </c>
      <c r="B24" s="20" t="s">
        <v>36</v>
      </c>
      <c r="C24" s="17">
        <f>'[1]5월'!E24</f>
        <v>137.80000000000018</v>
      </c>
      <c r="D24" s="16">
        <f>'[1]5월'!F24</f>
        <v>20709.623362831888</v>
      </c>
      <c r="E24" s="17">
        <f>'[1]5월'!I24</f>
        <v>6.5199999999999818</v>
      </c>
      <c r="F24" s="16">
        <f>'[1]5월'!J24</f>
        <v>6875.7210021723195</v>
      </c>
      <c r="G24" s="17" t="str">
        <f>'[1]5월'!M24</f>
        <v>4.41</v>
      </c>
      <c r="H24" s="16">
        <f>'[1]5월'!N24</f>
        <v>24434.957459316633</v>
      </c>
      <c r="I24" s="17">
        <f>'[1]5월'!Q24</f>
        <v>0</v>
      </c>
      <c r="J24" s="16">
        <f>'[1]5월'!R24</f>
        <v>0</v>
      </c>
      <c r="K24" s="17">
        <f>'[1]5월'!S24</f>
        <v>95.016666666666666</v>
      </c>
      <c r="L24" s="16">
        <f>'[1]5월'!T24</f>
        <v>3297.7058291744697</v>
      </c>
      <c r="M24" s="61">
        <f t="shared" si="0"/>
        <v>55320</v>
      </c>
      <c r="N24" s="21">
        <v>2</v>
      </c>
      <c r="O24" s="71">
        <f t="shared" si="1"/>
        <v>27660</v>
      </c>
      <c r="P24" s="75"/>
      <c r="Q24" s="67"/>
      <c r="R24" s="80">
        <v>2</v>
      </c>
      <c r="S24" s="67">
        <f t="shared" si="3"/>
        <v>27660</v>
      </c>
      <c r="U24" s="63"/>
      <c r="V24" s="63"/>
      <c r="W24" s="63"/>
    </row>
    <row r="25" spans="1:23">
      <c r="A25" s="19" t="s">
        <v>37</v>
      </c>
      <c r="B25" s="20" t="s">
        <v>38</v>
      </c>
      <c r="C25" s="17">
        <f>'[1]5월'!E25</f>
        <v>49</v>
      </c>
      <c r="D25" s="16">
        <f>'[1]5월'!F25</f>
        <v>7364.0895847515321</v>
      </c>
      <c r="E25" s="17">
        <f>'[1]5월'!I25</f>
        <v>5.210000000000008</v>
      </c>
      <c r="F25" s="16">
        <f>'[1]5월'!J25</f>
        <v>5494.2494511223831</v>
      </c>
      <c r="G25" s="17" t="str">
        <f>'[1]5월'!M25</f>
        <v>2.83</v>
      </c>
      <c r="H25" s="16">
        <f>'[1]5월'!N25</f>
        <v>15680.482904731534</v>
      </c>
      <c r="I25" s="17">
        <f>'[1]5월'!Q25</f>
        <v>0</v>
      </c>
      <c r="J25" s="16">
        <f>'[1]5월'!R25</f>
        <v>0</v>
      </c>
      <c r="K25" s="17">
        <f>'[1]5월'!S25</f>
        <v>116.95</v>
      </c>
      <c r="L25" s="16">
        <f>'[1]5월'!T25</f>
        <v>4058.9373449074292</v>
      </c>
      <c r="M25" s="61">
        <f t="shared" si="0"/>
        <v>32600</v>
      </c>
      <c r="N25" s="21">
        <v>2</v>
      </c>
      <c r="O25" s="71">
        <f t="shared" si="1"/>
        <v>16300</v>
      </c>
      <c r="P25" s="75"/>
      <c r="Q25" s="67"/>
      <c r="R25" s="80">
        <v>2</v>
      </c>
      <c r="S25" s="67">
        <f t="shared" si="3"/>
        <v>16300</v>
      </c>
      <c r="U25" s="63"/>
      <c r="V25" s="63"/>
      <c r="W25" s="63"/>
    </row>
    <row r="26" spans="1:23">
      <c r="A26" s="19" t="s">
        <v>39</v>
      </c>
      <c r="B26" s="20" t="s">
        <v>40</v>
      </c>
      <c r="C26" s="17">
        <f>'[1]5월'!E26</f>
        <v>24.199999999999818</v>
      </c>
      <c r="D26" s="16">
        <f>'[1]5월'!F26</f>
        <v>3636.958529611954</v>
      </c>
      <c r="E26" s="17">
        <f>'[1]5월'!I26</f>
        <v>2.9199999999999875</v>
      </c>
      <c r="F26" s="16">
        <f>'[1]5월'!J26</f>
        <v>3079.3106328747153</v>
      </c>
      <c r="G26" s="17" t="str">
        <f>'[1]5월'!M26</f>
        <v>1.14</v>
      </c>
      <c r="H26" s="16">
        <f>'[1]5월'!N26</f>
        <v>6316.5196153335501</v>
      </c>
      <c r="I26" s="17">
        <f>'[1]5월'!Q26</f>
        <v>0</v>
      </c>
      <c r="J26" s="16">
        <f>'[1]5월'!R26</f>
        <v>0</v>
      </c>
      <c r="K26" s="17">
        <f>'[1]5월'!S26</f>
        <v>0</v>
      </c>
      <c r="L26" s="16">
        <f>'[1]5월'!T26</f>
        <v>0</v>
      </c>
      <c r="M26" s="61">
        <f t="shared" si="0"/>
        <v>13030</v>
      </c>
      <c r="N26" s="21">
        <v>2</v>
      </c>
      <c r="O26" s="71">
        <f t="shared" si="1"/>
        <v>6520</v>
      </c>
      <c r="P26" s="75"/>
      <c r="Q26" s="67"/>
      <c r="R26" s="80">
        <v>2</v>
      </c>
      <c r="S26" s="67">
        <f t="shared" si="3"/>
        <v>6515</v>
      </c>
      <c r="U26" s="63"/>
      <c r="V26" s="63"/>
      <c r="W26" s="63"/>
    </row>
    <row r="27" spans="1:23">
      <c r="A27" s="19" t="s">
        <v>41</v>
      </c>
      <c r="B27" s="20" t="s">
        <v>42</v>
      </c>
      <c r="C27" s="17">
        <f>'[1]5월'!E27</f>
        <v>32.799999999999727</v>
      </c>
      <c r="D27" s="16">
        <f>'[1]5월'!F27</f>
        <v>4929.4313955071066</v>
      </c>
      <c r="E27" s="17">
        <f>'[1]5월'!I27</f>
        <v>2.3400000000000034</v>
      </c>
      <c r="F27" s="16">
        <f>'[1]5월'!J27</f>
        <v>2467.6667400434503</v>
      </c>
      <c r="G27" s="17" t="str">
        <f>'[1]5월'!M27</f>
        <v>1.53</v>
      </c>
      <c r="H27" s="16">
        <f>'[1]5월'!N27</f>
        <v>8477.43422057924</v>
      </c>
      <c r="I27" s="17">
        <f>'[1]5월'!Q27</f>
        <v>0</v>
      </c>
      <c r="J27" s="16">
        <f>'[1]5월'!R27</f>
        <v>0</v>
      </c>
      <c r="K27" s="17">
        <f>'[1]5월'!S27</f>
        <v>1.6666666666666666E-2</v>
      </c>
      <c r="L27" s="16">
        <f>'[1]5월'!T27</f>
        <v>0.57844340101288716</v>
      </c>
      <c r="M27" s="61">
        <f t="shared" si="0"/>
        <v>15880</v>
      </c>
      <c r="N27" s="21">
        <v>2</v>
      </c>
      <c r="O27" s="71">
        <f t="shared" si="1"/>
        <v>7940</v>
      </c>
      <c r="P27" s="75"/>
      <c r="Q27" s="67"/>
      <c r="R27" s="80">
        <v>2</v>
      </c>
      <c r="S27" s="67">
        <f t="shared" si="3"/>
        <v>7940</v>
      </c>
      <c r="U27" s="63"/>
      <c r="V27" s="63"/>
      <c r="W27" s="63"/>
    </row>
    <row r="28" spans="1:23">
      <c r="A28" s="19" t="s">
        <v>43</v>
      </c>
      <c r="B28" s="20" t="s">
        <v>44</v>
      </c>
      <c r="C28" s="17">
        <f>'[1]5월'!E28</f>
        <v>37.200000000000045</v>
      </c>
      <c r="D28" s="16">
        <f>'[1]5월'!F28</f>
        <v>5590.6965827093336</v>
      </c>
      <c r="E28" s="17">
        <f>'[1]5월'!I28</f>
        <v>2.6599999999999966</v>
      </c>
      <c r="F28" s="16">
        <f>'[1]5월'!J28</f>
        <v>2805.1254395365636</v>
      </c>
      <c r="G28" s="17" t="str">
        <f>'[1]5월'!M28</f>
        <v>2.12</v>
      </c>
      <c r="H28" s="16">
        <f>'[1]5월'!N28</f>
        <v>11746.510161848359</v>
      </c>
      <c r="I28" s="17">
        <f>'[1]5월'!Q28</f>
        <v>0</v>
      </c>
      <c r="J28" s="16">
        <f>'[1]5월'!R28</f>
        <v>0</v>
      </c>
      <c r="K28" s="17">
        <f>'[1]5월'!S28</f>
        <v>0.66666666666666663</v>
      </c>
      <c r="L28" s="16">
        <f>'[1]5월'!T28</f>
        <v>23.137736040515485</v>
      </c>
      <c r="M28" s="61">
        <f t="shared" si="0"/>
        <v>20170</v>
      </c>
      <c r="N28" s="21">
        <v>1</v>
      </c>
      <c r="O28" s="71">
        <f t="shared" si="1"/>
        <v>20170</v>
      </c>
      <c r="P28" s="75"/>
      <c r="Q28" s="67">
        <f>O28</f>
        <v>20170</v>
      </c>
      <c r="R28" s="80">
        <v>1</v>
      </c>
      <c r="S28" s="67"/>
      <c r="U28" s="63"/>
      <c r="V28" s="63"/>
      <c r="W28" s="63"/>
    </row>
    <row r="29" spans="1:23">
      <c r="A29" s="19" t="s">
        <v>45</v>
      </c>
      <c r="B29" s="20" t="s">
        <v>46</v>
      </c>
      <c r="C29" s="17">
        <f>'[1]5월'!E29</f>
        <v>12.200000000000045</v>
      </c>
      <c r="D29" s="16">
        <f>'[1]5월'!F29</f>
        <v>1833.5080190605925</v>
      </c>
      <c r="E29" s="17">
        <f>'[1]5월'!I29</f>
        <v>1.9000000000000057</v>
      </c>
      <c r="F29" s="16">
        <f>'[1]5월'!J29</f>
        <v>2003.6610282404113</v>
      </c>
      <c r="G29" s="17" t="str">
        <f>'[1]5월'!M29</f>
        <v>0.95</v>
      </c>
      <c r="H29" s="16">
        <f>'[1]5월'!N29</f>
        <v>5263.7663461112925</v>
      </c>
      <c r="I29" s="17">
        <f>'[1]5월'!Q29</f>
        <v>0</v>
      </c>
      <c r="J29" s="16">
        <f>'[1]5월'!R29</f>
        <v>0</v>
      </c>
      <c r="K29" s="17">
        <f>'[1]5월'!S29</f>
        <v>1.5</v>
      </c>
      <c r="L29" s="16">
        <f>'[1]5월'!T29</f>
        <v>52.059906091159846</v>
      </c>
      <c r="M29" s="61">
        <f t="shared" si="0"/>
        <v>9150</v>
      </c>
      <c r="N29" s="21">
        <v>1</v>
      </c>
      <c r="O29" s="71">
        <f t="shared" si="1"/>
        <v>9150</v>
      </c>
      <c r="P29" s="75"/>
      <c r="Q29" s="67">
        <f t="shared" ref="Q29:Q32" si="4">O29</f>
        <v>9150</v>
      </c>
      <c r="R29" s="80">
        <v>1</v>
      </c>
      <c r="S29" s="67"/>
      <c r="U29" s="63"/>
      <c r="V29" s="63"/>
      <c r="W29" s="63"/>
    </row>
    <row r="30" spans="1:23">
      <c r="A30" s="19" t="s">
        <v>47</v>
      </c>
      <c r="B30" s="20" t="s">
        <v>48</v>
      </c>
      <c r="C30" s="17">
        <f>'[1]5월'!E30</f>
        <v>15</v>
      </c>
      <c r="D30" s="16">
        <f>'[1]5월'!F30</f>
        <v>2254.3131381892445</v>
      </c>
      <c r="E30" s="17">
        <f>'[1]5월'!I30</f>
        <v>1.460000000000008</v>
      </c>
      <c r="F30" s="16">
        <f>'[1]5월'!J30</f>
        <v>1539.6553164373727</v>
      </c>
      <c r="G30" s="17" t="str">
        <f>'[1]5월'!M30</f>
        <v>0.49</v>
      </c>
      <c r="H30" s="16">
        <f>'[1]5월'!N30</f>
        <v>2714.9952732574034</v>
      </c>
      <c r="I30" s="17">
        <f>'[1]5월'!Q30</f>
        <v>0</v>
      </c>
      <c r="J30" s="16">
        <f>'[1]5월'!R30</f>
        <v>0</v>
      </c>
      <c r="K30" s="17">
        <f>'[1]5월'!S30</f>
        <v>6.3666666666666663</v>
      </c>
      <c r="L30" s="16">
        <f>'[1]5월'!T30</f>
        <v>220.96537918692289</v>
      </c>
      <c r="M30" s="61">
        <f t="shared" si="0"/>
        <v>6730</v>
      </c>
      <c r="N30" s="21">
        <v>1</v>
      </c>
      <c r="O30" s="71">
        <f t="shared" si="1"/>
        <v>6730</v>
      </c>
      <c r="P30" s="75"/>
      <c r="Q30" s="67">
        <f t="shared" si="4"/>
        <v>6730</v>
      </c>
      <c r="R30" s="80">
        <v>1</v>
      </c>
      <c r="S30" s="67"/>
      <c r="U30" s="63"/>
      <c r="V30" s="63"/>
      <c r="W30" s="63"/>
    </row>
    <row r="31" spans="1:23">
      <c r="A31" s="19" t="s">
        <v>49</v>
      </c>
      <c r="B31" s="20" t="s">
        <v>50</v>
      </c>
      <c r="C31" s="17">
        <f>'[1]5월'!E31</f>
        <v>41.5</v>
      </c>
      <c r="D31" s="16">
        <f>'[1]5월'!F31</f>
        <v>6236.9330156569094</v>
      </c>
      <c r="E31" s="17">
        <f>'[1]5월'!I31</f>
        <v>2.0300000000000011</v>
      </c>
      <c r="F31" s="16">
        <f>'[1]5월'!J31</f>
        <v>2140.7536249094869</v>
      </c>
      <c r="G31" s="17" t="str">
        <f>'[1]5월'!M31</f>
        <v>0.98</v>
      </c>
      <c r="H31" s="16">
        <f>'[1]5월'!N31</f>
        <v>5429.9905465148067</v>
      </c>
      <c r="I31" s="17">
        <f>'[1]5월'!Q31</f>
        <v>0</v>
      </c>
      <c r="J31" s="16">
        <f>'[1]5월'!R31</f>
        <v>0</v>
      </c>
      <c r="K31" s="17">
        <f>'[1]5월'!S31</f>
        <v>13.816666666666666</v>
      </c>
      <c r="L31" s="16">
        <f>'[1]5월'!T31</f>
        <v>479.52957943968346</v>
      </c>
      <c r="M31" s="61">
        <f t="shared" si="0"/>
        <v>14290</v>
      </c>
      <c r="N31" s="21">
        <v>1</v>
      </c>
      <c r="O31" s="71">
        <f t="shared" si="1"/>
        <v>14290</v>
      </c>
      <c r="P31" s="75"/>
      <c r="Q31" s="67">
        <f t="shared" si="4"/>
        <v>14290</v>
      </c>
      <c r="R31" s="80">
        <v>1</v>
      </c>
      <c r="S31" s="67"/>
      <c r="U31" s="63"/>
      <c r="V31" s="63"/>
      <c r="W31" s="63"/>
    </row>
    <row r="32" spans="1:23">
      <c r="A32" s="19" t="s">
        <v>51</v>
      </c>
      <c r="B32" s="20" t="s">
        <v>52</v>
      </c>
      <c r="C32" s="17">
        <f>'[1]5월'!E32</f>
        <v>30.599999999999909</v>
      </c>
      <c r="D32" s="16">
        <f>'[1]5월'!F32</f>
        <v>4598.7988019060449</v>
      </c>
      <c r="E32" s="17">
        <f>'[1]5월'!I32</f>
        <v>1.4099999999999966</v>
      </c>
      <c r="F32" s="16">
        <f>'[1]5월'!J32</f>
        <v>1486.9273946415603</v>
      </c>
      <c r="G32" s="17" t="str">
        <f>'[1]5월'!M32</f>
        <v>0.78</v>
      </c>
      <c r="H32" s="16">
        <f>'[1]5월'!N32</f>
        <v>4321.8292104913771</v>
      </c>
      <c r="I32" s="17">
        <f>'[1]5월'!Q32</f>
        <v>0</v>
      </c>
      <c r="J32" s="16">
        <f>'[1]5월'!R32</f>
        <v>0</v>
      </c>
      <c r="K32" s="17">
        <f>'[1]5월'!S32</f>
        <v>7.416666666666667</v>
      </c>
      <c r="L32" s="16">
        <f>'[1]5월'!T32</f>
        <v>257.40731345073482</v>
      </c>
      <c r="M32" s="61">
        <f t="shared" si="0"/>
        <v>10660</v>
      </c>
      <c r="N32" s="21">
        <v>1</v>
      </c>
      <c r="O32" s="71">
        <f t="shared" si="1"/>
        <v>10660</v>
      </c>
      <c r="P32" s="75"/>
      <c r="Q32" s="67">
        <f t="shared" si="4"/>
        <v>10660</v>
      </c>
      <c r="R32" s="80">
        <v>1</v>
      </c>
      <c r="S32" s="67"/>
      <c r="U32" s="63"/>
      <c r="V32" s="63"/>
      <c r="W32" s="63"/>
    </row>
    <row r="33" spans="1:23">
      <c r="A33" s="19" t="s">
        <v>53</v>
      </c>
      <c r="B33" s="20" t="s">
        <v>54</v>
      </c>
      <c r="C33" s="17">
        <f>'[1]5월'!E33</f>
        <v>30.700000000000045</v>
      </c>
      <c r="D33" s="16">
        <f>'[1]5월'!F33</f>
        <v>4613.8275561606606</v>
      </c>
      <c r="E33" s="17">
        <f>'[1]5월'!I33</f>
        <v>3.5900000000000034</v>
      </c>
      <c r="F33" s="16">
        <f>'[1]5월'!J33</f>
        <v>3785.8647849384538</v>
      </c>
      <c r="G33" s="17" t="str">
        <f>'[1]5월'!M33</f>
        <v>1.48</v>
      </c>
      <c r="H33" s="16">
        <f>'[1]5월'!N33</f>
        <v>8200.3938865733817</v>
      </c>
      <c r="I33" s="17">
        <f>'[1]5월'!Q33</f>
        <v>0</v>
      </c>
      <c r="J33" s="16">
        <f>'[1]5월'!R33</f>
        <v>0</v>
      </c>
      <c r="K33" s="17">
        <f>'[1]5월'!S33</f>
        <v>67.38333333333334</v>
      </c>
      <c r="L33" s="16">
        <f>'[1]5월'!T33</f>
        <v>2338.6466702951029</v>
      </c>
      <c r="M33" s="61">
        <f t="shared" si="0"/>
        <v>18940</v>
      </c>
      <c r="N33" s="21">
        <v>2</v>
      </c>
      <c r="O33" s="71">
        <f t="shared" si="1"/>
        <v>9470</v>
      </c>
      <c r="P33" s="75"/>
      <c r="Q33" s="67"/>
      <c r="R33" s="80">
        <v>2</v>
      </c>
      <c r="S33" s="67">
        <f t="shared" si="3"/>
        <v>9470</v>
      </c>
      <c r="U33" s="63"/>
      <c r="V33" s="63"/>
      <c r="W33" s="63"/>
    </row>
    <row r="34" spans="1:23">
      <c r="A34" s="19" t="s">
        <v>55</v>
      </c>
      <c r="B34" s="20" t="s">
        <v>56</v>
      </c>
      <c r="C34" s="17">
        <f>'[1]5월'!E34</f>
        <v>24.5</v>
      </c>
      <c r="D34" s="16">
        <f>'[1]5월'!F34</f>
        <v>3682.0447923757661</v>
      </c>
      <c r="E34" s="17">
        <f>'[1]5월'!I34</f>
        <v>1.9299999999999784</v>
      </c>
      <c r="F34" s="16">
        <f>'[1]5월'!J34</f>
        <v>2035.2977813178627</v>
      </c>
      <c r="G34" s="17" t="str">
        <f>'[1]5월'!M34</f>
        <v>1.51</v>
      </c>
      <c r="H34" s="16">
        <f>'[1]5월'!N34</f>
        <v>8366.6180869768959</v>
      </c>
      <c r="I34" s="17">
        <f>'[1]5월'!Q34</f>
        <v>9.9999999999997868E-3</v>
      </c>
      <c r="J34" s="16">
        <f>'[1]5월'!R34</f>
        <v>1138.9323999999756</v>
      </c>
      <c r="K34" s="17">
        <f>'[1]5월'!S34</f>
        <v>0</v>
      </c>
      <c r="L34" s="16">
        <f>'[1]5월'!T34</f>
        <v>0</v>
      </c>
      <c r="M34" s="61">
        <f t="shared" si="0"/>
        <v>15220</v>
      </c>
      <c r="N34" s="21">
        <v>2</v>
      </c>
      <c r="O34" s="71">
        <f t="shared" si="1"/>
        <v>7610</v>
      </c>
      <c r="P34" s="75"/>
      <c r="Q34" s="67"/>
      <c r="R34" s="80">
        <v>2</v>
      </c>
      <c r="S34" s="67">
        <f t="shared" si="3"/>
        <v>7610</v>
      </c>
      <c r="U34" s="63"/>
      <c r="V34" s="63"/>
      <c r="W34" s="63"/>
    </row>
    <row r="35" spans="1:23">
      <c r="A35" s="19" t="s">
        <v>57</v>
      </c>
      <c r="B35" s="20" t="s">
        <v>58</v>
      </c>
      <c r="C35" s="17">
        <f>'[1]5월'!E35</f>
        <v>25.799999999999727</v>
      </c>
      <c r="D35" s="16">
        <f>'[1]5월'!F35</f>
        <v>3877.4185976854596</v>
      </c>
      <c r="E35" s="17">
        <f>'[1]5월'!I35</f>
        <v>2.589999999999975</v>
      </c>
      <c r="F35" s="16">
        <f>'[1]5월'!J35</f>
        <v>2731.3063490224208</v>
      </c>
      <c r="G35" s="17" t="str">
        <f>'[1]5월'!M35</f>
        <v>0.93</v>
      </c>
      <c r="H35" s="16">
        <f>'[1]5월'!N35</f>
        <v>5152.9502125089493</v>
      </c>
      <c r="I35" s="17">
        <f>'[1]5월'!Q35</f>
        <v>0</v>
      </c>
      <c r="J35" s="16">
        <f>'[1]5월'!R35</f>
        <v>0</v>
      </c>
      <c r="K35" s="17">
        <f>'[1]5월'!S35</f>
        <v>2.8666666666666667</v>
      </c>
      <c r="L35" s="16">
        <f>'[1]5월'!T35</f>
        <v>99.492264974216596</v>
      </c>
      <c r="M35" s="61">
        <f t="shared" si="0"/>
        <v>11860</v>
      </c>
      <c r="N35" s="21">
        <v>2</v>
      </c>
      <c r="O35" s="71">
        <f t="shared" si="1"/>
        <v>5930</v>
      </c>
      <c r="P35" s="75"/>
      <c r="Q35" s="67"/>
      <c r="R35" s="80">
        <v>2</v>
      </c>
      <c r="S35" s="67">
        <f t="shared" si="3"/>
        <v>5930</v>
      </c>
      <c r="U35" s="63"/>
      <c r="V35" s="63"/>
      <c r="W35" s="63"/>
    </row>
    <row r="36" spans="1:23">
      <c r="A36" s="19" t="s">
        <v>59</v>
      </c>
      <c r="B36" s="20" t="s">
        <v>60</v>
      </c>
      <c r="C36" s="17">
        <f>'[1]5월'!E36</f>
        <v>40.099999999999909</v>
      </c>
      <c r="D36" s="16">
        <f>'[1]5월'!F36</f>
        <v>6026.530456092567</v>
      </c>
      <c r="E36" s="17">
        <f>'[1]5월'!I36</f>
        <v>2.960000000000008</v>
      </c>
      <c r="F36" s="16">
        <f>'[1]5월'!J36</f>
        <v>3121.4929703113767</v>
      </c>
      <c r="G36" s="17" t="str">
        <f>'[1]5월'!M36</f>
        <v>0.87</v>
      </c>
      <c r="H36" s="16">
        <f>'[1]5월'!N36</f>
        <v>4820.5018117019208</v>
      </c>
      <c r="I36" s="17">
        <f>'[1]5월'!Q36</f>
        <v>0</v>
      </c>
      <c r="J36" s="16">
        <f>'[1]5월'!R36</f>
        <v>0</v>
      </c>
      <c r="K36" s="17">
        <f>'[1]5월'!S36</f>
        <v>0</v>
      </c>
      <c r="L36" s="16">
        <f>'[1]5월'!T36</f>
        <v>0</v>
      </c>
      <c r="M36" s="61">
        <f t="shared" si="0"/>
        <v>13970</v>
      </c>
      <c r="N36" s="21">
        <v>2</v>
      </c>
      <c r="O36" s="71">
        <f t="shared" si="1"/>
        <v>6990</v>
      </c>
      <c r="P36" s="75"/>
      <c r="Q36" s="67"/>
      <c r="R36" s="80">
        <v>2</v>
      </c>
      <c r="S36" s="67">
        <f t="shared" si="3"/>
        <v>6985</v>
      </c>
      <c r="U36" s="63"/>
      <c r="V36" s="63"/>
      <c r="W36" s="63"/>
    </row>
    <row r="37" spans="1:23">
      <c r="A37" s="19" t="s">
        <v>61</v>
      </c>
      <c r="B37" s="20" t="s">
        <v>62</v>
      </c>
      <c r="C37" s="17">
        <f>'[1]5월'!E37</f>
        <v>32.599999999999909</v>
      </c>
      <c r="D37" s="16">
        <f>'[1]5월'!F37</f>
        <v>4899.3738869979443</v>
      </c>
      <c r="E37" s="17">
        <f>'[1]5월'!I37</f>
        <v>6.7000000000000171</v>
      </c>
      <c r="F37" s="16">
        <f>'[1]5월'!J37</f>
        <v>7065.5415206372372</v>
      </c>
      <c r="G37" s="17" t="str">
        <f>'[1]5월'!M37</f>
        <v>4.08</v>
      </c>
      <c r="H37" s="16">
        <f>'[1]5월'!N37</f>
        <v>22606.491254877972</v>
      </c>
      <c r="I37" s="17">
        <f>'[1]5월'!Q37</f>
        <v>0</v>
      </c>
      <c r="J37" s="16">
        <f>'[1]5월'!R37</f>
        <v>0</v>
      </c>
      <c r="K37" s="17">
        <f>'[1]5월'!S37</f>
        <v>70.666666666666671</v>
      </c>
      <c r="L37" s="16">
        <f>'[1]5월'!T37</f>
        <v>2452.6000202946416</v>
      </c>
      <c r="M37" s="61">
        <f t="shared" si="0"/>
        <v>37020</v>
      </c>
      <c r="N37" s="21">
        <v>2</v>
      </c>
      <c r="O37" s="71">
        <f t="shared" si="1"/>
        <v>18510</v>
      </c>
      <c r="P37" s="75"/>
      <c r="Q37" s="67"/>
      <c r="R37" s="80">
        <v>2</v>
      </c>
      <c r="S37" s="67">
        <f t="shared" si="3"/>
        <v>18510</v>
      </c>
      <c r="U37" s="63"/>
      <c r="V37" s="63"/>
      <c r="W37" s="63"/>
    </row>
    <row r="38" spans="1:23">
      <c r="A38" s="19" t="s">
        <v>63</v>
      </c>
      <c r="B38" s="20" t="s">
        <v>64</v>
      </c>
      <c r="C38" s="17">
        <f>'[1]5월'!E38</f>
        <v>23.100000000000136</v>
      </c>
      <c r="D38" s="16">
        <f>'[1]5월'!F38</f>
        <v>3471.6422328114572</v>
      </c>
      <c r="E38" s="17">
        <f>'[1]5월'!I38</f>
        <v>3.6399999999999864</v>
      </c>
      <c r="F38" s="16">
        <f>'[1]5월'!J38</f>
        <v>3838.5927067342363</v>
      </c>
      <c r="G38" s="17" t="str">
        <f>'[1]5월'!M38</f>
        <v>4.84</v>
      </c>
      <c r="H38" s="16">
        <f>'[1]5월'!N38</f>
        <v>26817.504331767006</v>
      </c>
      <c r="I38" s="17">
        <f>'[1]5월'!Q38</f>
        <v>9.9999999999997868E-3</v>
      </c>
      <c r="J38" s="16">
        <f>'[1]5월'!R38</f>
        <v>1138.9323999999756</v>
      </c>
      <c r="K38" s="17">
        <f>'[1]5월'!S38</f>
        <v>222.35</v>
      </c>
      <c r="L38" s="16">
        <f>'[1]5월'!T38</f>
        <v>7717.0134129129274</v>
      </c>
      <c r="M38" s="61">
        <f t="shared" si="0"/>
        <v>42980</v>
      </c>
      <c r="N38" s="21">
        <v>2</v>
      </c>
      <c r="O38" s="71">
        <f t="shared" si="1"/>
        <v>21490</v>
      </c>
      <c r="P38" s="75"/>
      <c r="Q38" s="67"/>
      <c r="R38" s="80">
        <v>2</v>
      </c>
      <c r="S38" s="67">
        <f t="shared" si="3"/>
        <v>21490</v>
      </c>
      <c r="U38" s="63"/>
      <c r="V38" s="63"/>
      <c r="W38" s="63"/>
    </row>
    <row r="39" spans="1:23">
      <c r="A39" s="19" t="s">
        <v>65</v>
      </c>
      <c r="B39" s="20" t="s">
        <v>66</v>
      </c>
      <c r="C39" s="17">
        <f>'[1]5월'!E39</f>
        <v>55.599999999999909</v>
      </c>
      <c r="D39" s="16">
        <f>'[1]5월'!F39</f>
        <v>8355.9873655547854</v>
      </c>
      <c r="E39" s="17">
        <f>'[1]5월'!I39</f>
        <v>3.1099999999999852</v>
      </c>
      <c r="F39" s="16">
        <f>'[1]5월'!J39</f>
        <v>3279.6767356987534</v>
      </c>
      <c r="G39" s="17" t="str">
        <f>'[1]5월'!M39</f>
        <v>2.96</v>
      </c>
      <c r="H39" s="16">
        <f>'[1]5월'!N39</f>
        <v>16400.787773146763</v>
      </c>
      <c r="I39" s="17">
        <f>'[1]5월'!Q39</f>
        <v>0</v>
      </c>
      <c r="J39" s="16">
        <f>'[1]5월'!R39</f>
        <v>0</v>
      </c>
      <c r="K39" s="17">
        <f>'[1]5월'!S39</f>
        <v>20.133333333333333</v>
      </c>
      <c r="L39" s="16">
        <f>'[1]5월'!T39</f>
        <v>698.75962842356773</v>
      </c>
      <c r="M39" s="61">
        <f t="shared" si="0"/>
        <v>28740</v>
      </c>
      <c r="N39" s="21">
        <v>2</v>
      </c>
      <c r="O39" s="71">
        <f t="shared" si="1"/>
        <v>14370</v>
      </c>
      <c r="P39" s="75"/>
      <c r="Q39" s="67"/>
      <c r="R39" s="80">
        <v>2</v>
      </c>
      <c r="S39" s="67">
        <f t="shared" si="3"/>
        <v>14370</v>
      </c>
      <c r="U39" s="63"/>
      <c r="V39" s="63"/>
      <c r="W39" s="63"/>
    </row>
    <row r="40" spans="1:23">
      <c r="A40" s="19" t="s">
        <v>67</v>
      </c>
      <c r="B40" s="20" t="s">
        <v>68</v>
      </c>
      <c r="C40" s="17">
        <f>'[1]5월'!E40</f>
        <v>38</v>
      </c>
      <c r="D40" s="16">
        <f>'[1]5월'!F40</f>
        <v>5710.9266167460864</v>
      </c>
      <c r="E40" s="17">
        <f>'[1]5월'!I40</f>
        <v>1.75</v>
      </c>
      <c r="F40" s="16">
        <f>'[1]5월'!J40</f>
        <v>1845.477262853005</v>
      </c>
      <c r="G40" s="17" t="str">
        <f>'[1]5월'!M40</f>
        <v>0.61</v>
      </c>
      <c r="H40" s="16">
        <f>'[1]5월'!N40</f>
        <v>3379.8920748714613</v>
      </c>
      <c r="I40" s="17">
        <f>'[1]5월'!Q40</f>
        <v>0</v>
      </c>
      <c r="J40" s="16">
        <f>'[1]5월'!R40</f>
        <v>0</v>
      </c>
      <c r="K40" s="17">
        <f>'[1]5월'!S40</f>
        <v>15.966666666666667</v>
      </c>
      <c r="L40" s="16">
        <f>'[1]5월'!T40</f>
        <v>554.14877817034596</v>
      </c>
      <c r="M40" s="61">
        <f t="shared" si="0"/>
        <v>11490</v>
      </c>
      <c r="N40" s="21">
        <v>2</v>
      </c>
      <c r="O40" s="71">
        <f t="shared" si="1"/>
        <v>5750</v>
      </c>
      <c r="P40" s="75"/>
      <c r="Q40" s="67"/>
      <c r="R40" s="80">
        <v>2</v>
      </c>
      <c r="S40" s="67">
        <f t="shared" si="3"/>
        <v>5745</v>
      </c>
      <c r="U40" s="63"/>
      <c r="V40" s="63"/>
      <c r="W40" s="63"/>
    </row>
    <row r="41" spans="1:23">
      <c r="A41" s="19" t="s">
        <v>69</v>
      </c>
      <c r="B41" s="20" t="s">
        <v>70</v>
      </c>
      <c r="C41" s="17">
        <f>'[1]5월'!E41</f>
        <v>45.200000000000045</v>
      </c>
      <c r="D41" s="16">
        <f>'[1]5월'!F41</f>
        <v>6792.9969230769302</v>
      </c>
      <c r="E41" s="17">
        <f>'[1]5월'!I41</f>
        <v>2.6099999999999852</v>
      </c>
      <c r="F41" s="16">
        <f>'[1]5월'!J41</f>
        <v>2752.3975177407519</v>
      </c>
      <c r="G41" s="17" t="str">
        <f>'[1]5월'!M41</f>
        <v>1.23</v>
      </c>
      <c r="H41" s="16">
        <f>'[1]5월'!N41</f>
        <v>6815.1922165440947</v>
      </c>
      <c r="I41" s="17">
        <f>'[1]5월'!Q41</f>
        <v>0</v>
      </c>
      <c r="J41" s="16">
        <f>'[1]5월'!R41</f>
        <v>0</v>
      </c>
      <c r="K41" s="17">
        <f>'[1]5월'!S41</f>
        <v>11.4</v>
      </c>
      <c r="L41" s="16">
        <f>'[1]5월'!T41</f>
        <v>395.65528629281482</v>
      </c>
      <c r="M41" s="61">
        <f t="shared" si="0"/>
        <v>16760</v>
      </c>
      <c r="N41" s="21">
        <v>2</v>
      </c>
      <c r="O41" s="71">
        <f t="shared" si="1"/>
        <v>8380</v>
      </c>
      <c r="P41" s="75"/>
      <c r="Q41" s="67"/>
      <c r="R41" s="80">
        <v>2</v>
      </c>
      <c r="S41" s="67">
        <f t="shared" si="3"/>
        <v>8380</v>
      </c>
      <c r="U41" s="63"/>
      <c r="V41" s="63"/>
      <c r="W41" s="63"/>
    </row>
    <row r="42" spans="1:23">
      <c r="A42" s="19" t="s">
        <v>71</v>
      </c>
      <c r="B42" s="20" t="s">
        <v>72</v>
      </c>
      <c r="C42" s="17">
        <f>'[1]5월'!E42</f>
        <v>27.900000000000091</v>
      </c>
      <c r="D42" s="16">
        <f>'[1]5월'!F42</f>
        <v>4193.0224370320084</v>
      </c>
      <c r="E42" s="17">
        <f>'[1]5월'!I42</f>
        <v>3.6200000000000045</v>
      </c>
      <c r="F42" s="16">
        <f>'[1]5월'!J42</f>
        <v>3817.5015380159348</v>
      </c>
      <c r="G42" s="17" t="str">
        <f>'[1]5월'!M42</f>
        <v>1.62</v>
      </c>
      <c r="H42" s="16">
        <f>'[1]5월'!N42</f>
        <v>8976.1068217897828</v>
      </c>
      <c r="I42" s="17">
        <f>'[1]5월'!Q42</f>
        <v>0</v>
      </c>
      <c r="J42" s="16">
        <f>'[1]5월'!R42</f>
        <v>0</v>
      </c>
      <c r="K42" s="17">
        <f>'[1]5월'!S42</f>
        <v>54.2</v>
      </c>
      <c r="L42" s="16">
        <f>'[1]5월'!T42</f>
        <v>1881.0979400939093</v>
      </c>
      <c r="M42" s="61">
        <f t="shared" si="0"/>
        <v>18870</v>
      </c>
      <c r="N42" s="21">
        <v>2</v>
      </c>
      <c r="O42" s="71">
        <f t="shared" si="1"/>
        <v>9440</v>
      </c>
      <c r="P42" s="75"/>
      <c r="Q42" s="67"/>
      <c r="R42" s="80">
        <v>2</v>
      </c>
      <c r="S42" s="67">
        <f t="shared" si="3"/>
        <v>9435</v>
      </c>
      <c r="U42" s="63"/>
      <c r="V42" s="63"/>
      <c r="W42" s="63"/>
    </row>
    <row r="43" spans="1:23">
      <c r="A43" s="19" t="s">
        <v>73</v>
      </c>
      <c r="B43" s="20" t="s">
        <v>74</v>
      </c>
      <c r="C43" s="17">
        <f>'[1]5월'!E43</f>
        <v>27</v>
      </c>
      <c r="D43" s="16">
        <f>'[1]5월'!F43</f>
        <v>4057.7636487406403</v>
      </c>
      <c r="E43" s="17">
        <f>'[1]5월'!I43</f>
        <v>3.8600000000000136</v>
      </c>
      <c r="F43" s="16">
        <f>'[1]5월'!J43</f>
        <v>4070.595562635785</v>
      </c>
      <c r="G43" s="17" t="str">
        <f>'[1]5월'!M43</f>
        <v>1.45</v>
      </c>
      <c r="H43" s="16">
        <f>'[1]5월'!N43</f>
        <v>8034.1696861698674</v>
      </c>
      <c r="I43" s="17">
        <f>'[1]5월'!Q43</f>
        <v>0</v>
      </c>
      <c r="J43" s="16">
        <f>'[1]5월'!R43</f>
        <v>0</v>
      </c>
      <c r="K43" s="17">
        <f>'[1]5월'!S43</f>
        <v>7.4333333333333336</v>
      </c>
      <c r="L43" s="16">
        <f>'[1]5월'!T43</f>
        <v>257.98575685174768</v>
      </c>
      <c r="M43" s="61">
        <f t="shared" si="0"/>
        <v>16420</v>
      </c>
      <c r="N43" s="21">
        <v>2</v>
      </c>
      <c r="O43" s="71">
        <f t="shared" si="1"/>
        <v>8210</v>
      </c>
      <c r="P43" s="75"/>
      <c r="Q43" s="67"/>
      <c r="R43" s="80">
        <v>2</v>
      </c>
      <c r="S43" s="67">
        <f t="shared" si="3"/>
        <v>8210</v>
      </c>
      <c r="U43" s="63"/>
      <c r="V43" s="63"/>
      <c r="W43" s="63"/>
    </row>
    <row r="44" spans="1:23">
      <c r="A44" s="19" t="s">
        <v>75</v>
      </c>
      <c r="B44" s="20" t="s">
        <v>76</v>
      </c>
      <c r="C44" s="17">
        <f>'[1]5월'!E44</f>
        <v>34.599999999999909</v>
      </c>
      <c r="D44" s="16">
        <f>'[1]5월'!F44</f>
        <v>5199.9489720898437</v>
      </c>
      <c r="E44" s="17">
        <f>'[1]5월'!I44</f>
        <v>3.6899999999999977</v>
      </c>
      <c r="F44" s="16">
        <f>'[1]5월'!J44</f>
        <v>3891.320628530048</v>
      </c>
      <c r="G44" s="17" t="str">
        <f>'[1]5월'!M44</f>
        <v>2.37</v>
      </c>
      <c r="H44" s="16">
        <f>'[1]5월'!N44</f>
        <v>13131.711831877647</v>
      </c>
      <c r="I44" s="17">
        <f>'[1]5월'!Q44</f>
        <v>1.9999999999999574E-2</v>
      </c>
      <c r="J44" s="16">
        <f>'[1]5월'!R44</f>
        <v>2277.8647999999512</v>
      </c>
      <c r="K44" s="17">
        <f>'[1]5월'!S44</f>
        <v>0.83333333333333337</v>
      </c>
      <c r="L44" s="16">
        <f>'[1]5월'!T44</f>
        <v>28.922170050644361</v>
      </c>
      <c r="M44" s="61">
        <f t="shared" si="0"/>
        <v>24530</v>
      </c>
      <c r="N44" s="21">
        <v>2</v>
      </c>
      <c r="O44" s="71">
        <f t="shared" si="1"/>
        <v>12270</v>
      </c>
      <c r="P44" s="75"/>
      <c r="Q44" s="67"/>
      <c r="R44" s="80">
        <v>2</v>
      </c>
      <c r="S44" s="67">
        <f t="shared" si="3"/>
        <v>12265</v>
      </c>
      <c r="U44" s="63"/>
      <c r="V44" s="63"/>
      <c r="W44" s="63"/>
    </row>
    <row r="45" spans="1:23">
      <c r="A45" s="19" t="s">
        <v>77</v>
      </c>
      <c r="B45" s="20" t="s">
        <v>78</v>
      </c>
      <c r="C45" s="17">
        <f>'[1]5월'!E45</f>
        <v>28.599999999999909</v>
      </c>
      <c r="D45" s="16">
        <f>'[1]5월'!F45</f>
        <v>4298.2237168141455</v>
      </c>
      <c r="E45" s="17">
        <f>'[1]5월'!I45</f>
        <v>2.9799999999999898</v>
      </c>
      <c r="F45" s="16">
        <f>'[1]5월'!J45</f>
        <v>3142.5841390296778</v>
      </c>
      <c r="G45" s="17" t="str">
        <f>'[1]5월'!M45</f>
        <v>2.47</v>
      </c>
      <c r="H45" s="16">
        <f>'[1]5월'!N45</f>
        <v>13685.792499889361</v>
      </c>
      <c r="I45" s="17">
        <f>'[1]5월'!Q45</f>
        <v>0</v>
      </c>
      <c r="J45" s="16">
        <f>'[1]5월'!R45</f>
        <v>0</v>
      </c>
      <c r="K45" s="17">
        <f>'[1]5월'!S45</f>
        <v>0.35</v>
      </c>
      <c r="L45" s="16">
        <f>'[1]5월'!T45</f>
        <v>12.147311421270629</v>
      </c>
      <c r="M45" s="61">
        <f t="shared" si="0"/>
        <v>21140</v>
      </c>
      <c r="N45" s="21">
        <v>2</v>
      </c>
      <c r="O45" s="71">
        <f t="shared" si="1"/>
        <v>10570</v>
      </c>
      <c r="P45" s="75"/>
      <c r="Q45" s="67"/>
      <c r="R45" s="80">
        <v>2</v>
      </c>
      <c r="S45" s="67">
        <f t="shared" si="3"/>
        <v>10570</v>
      </c>
      <c r="U45" s="63"/>
      <c r="V45" s="63"/>
      <c r="W45" s="63"/>
    </row>
    <row r="46" spans="1:23">
      <c r="A46" s="19" t="s">
        <v>79</v>
      </c>
      <c r="B46" s="20" t="s">
        <v>80</v>
      </c>
      <c r="C46" s="17">
        <f>'[1]5월'!E46</f>
        <v>42.800000000000182</v>
      </c>
      <c r="D46" s="16">
        <f>'[1]5월'!F46</f>
        <v>6432.3068209666717</v>
      </c>
      <c r="E46" s="17">
        <f>'[1]5월'!I46</f>
        <v>5.0699999999999932</v>
      </c>
      <c r="F46" s="16">
        <f>'[1]5월'!J46</f>
        <v>5346.6112700941276</v>
      </c>
      <c r="G46" s="17" t="str">
        <f>'[1]5월'!M46</f>
        <v>3.74</v>
      </c>
      <c r="H46" s="16">
        <f>'[1]5월'!N46</f>
        <v>20722.616983638141</v>
      </c>
      <c r="I46" s="17">
        <f>'[1]5월'!Q46</f>
        <v>0</v>
      </c>
      <c r="J46" s="16">
        <f>'[1]5월'!R46</f>
        <v>0</v>
      </c>
      <c r="K46" s="17">
        <f>'[1]5월'!S46</f>
        <v>6.45</v>
      </c>
      <c r="L46" s="16">
        <f>'[1]5월'!T46</f>
        <v>223.85759619198734</v>
      </c>
      <c r="M46" s="61">
        <f t="shared" si="0"/>
        <v>32730</v>
      </c>
      <c r="N46" s="21">
        <v>2</v>
      </c>
      <c r="O46" s="71">
        <f t="shared" si="1"/>
        <v>16370</v>
      </c>
      <c r="P46" s="75"/>
      <c r="Q46" s="67"/>
      <c r="R46" s="80">
        <v>2</v>
      </c>
      <c r="S46" s="67">
        <f t="shared" si="3"/>
        <v>16365</v>
      </c>
      <c r="U46" s="63"/>
      <c r="V46" s="63"/>
      <c r="W46" s="63"/>
    </row>
    <row r="47" spans="1:23">
      <c r="A47" s="19" t="s">
        <v>81</v>
      </c>
      <c r="B47" s="20" t="s">
        <v>82</v>
      </c>
      <c r="C47" s="17">
        <f>'[1]5월'!E47</f>
        <v>48.5</v>
      </c>
      <c r="D47" s="16">
        <f>'[1]5월'!F47</f>
        <v>7288.9458134785573</v>
      </c>
      <c r="E47" s="17">
        <f>'[1]5월'!I47</f>
        <v>4.7299999999999898</v>
      </c>
      <c r="F47" s="16">
        <f>'[1]5월'!J47</f>
        <v>4988.0614018826827</v>
      </c>
      <c r="G47" s="17" t="str">
        <f>'[1]5월'!M47</f>
        <v>2.84</v>
      </c>
      <c r="H47" s="16">
        <f>'[1]5월'!N47</f>
        <v>15735.890971532704</v>
      </c>
      <c r="I47" s="17">
        <f>'[1]5월'!Q47</f>
        <v>0</v>
      </c>
      <c r="J47" s="16">
        <f>'[1]5월'!R47</f>
        <v>0</v>
      </c>
      <c r="K47" s="17">
        <f>'[1]5월'!S47</f>
        <v>8.2666666666666675</v>
      </c>
      <c r="L47" s="16">
        <f>'[1]5월'!T47</f>
        <v>286.90792690239209</v>
      </c>
      <c r="M47" s="61">
        <f t="shared" si="0"/>
        <v>28300</v>
      </c>
      <c r="N47" s="21">
        <v>2</v>
      </c>
      <c r="O47" s="71">
        <f t="shared" si="1"/>
        <v>14150</v>
      </c>
      <c r="P47" s="75"/>
      <c r="Q47" s="67"/>
      <c r="R47" s="80">
        <v>2</v>
      </c>
      <c r="S47" s="67">
        <f t="shared" si="3"/>
        <v>14150</v>
      </c>
      <c r="U47" s="63"/>
      <c r="V47" s="63"/>
      <c r="W47" s="63"/>
    </row>
    <row r="48" spans="1:23">
      <c r="A48" s="19" t="s">
        <v>83</v>
      </c>
      <c r="B48" s="20" t="s">
        <v>84</v>
      </c>
      <c r="C48" s="17">
        <f>'[1]5월'!E48</f>
        <v>81.400000000000091</v>
      </c>
      <c r="D48" s="16">
        <f>'[1]5월'!F48</f>
        <v>12233.405963240313</v>
      </c>
      <c r="E48" s="17">
        <f>'[1]5월'!I48</f>
        <v>5.9500000000000171</v>
      </c>
      <c r="F48" s="16">
        <f>'[1]5월'!J48</f>
        <v>6274.6226937002348</v>
      </c>
      <c r="G48" s="17" t="str">
        <f>'[1]5월'!M48</f>
        <v>3.98</v>
      </c>
      <c r="H48" s="16">
        <f>'[1]5월'!N48</f>
        <v>22052.410586866255</v>
      </c>
      <c r="I48" s="17">
        <f>'[1]5월'!Q48</f>
        <v>0</v>
      </c>
      <c r="J48" s="16">
        <f>'[1]5월'!R48</f>
        <v>0</v>
      </c>
      <c r="K48" s="17">
        <f>'[1]5월'!S48</f>
        <v>22.416666666666668</v>
      </c>
      <c r="L48" s="16">
        <f>'[1]5월'!T48</f>
        <v>778.0063743623333</v>
      </c>
      <c r="M48" s="61">
        <f t="shared" si="0"/>
        <v>41340</v>
      </c>
      <c r="N48" s="21">
        <v>2</v>
      </c>
      <c r="O48" s="71">
        <f t="shared" si="1"/>
        <v>20670</v>
      </c>
      <c r="P48" s="75"/>
      <c r="Q48" s="67"/>
      <c r="R48" s="80">
        <v>2</v>
      </c>
      <c r="S48" s="67">
        <f t="shared" si="3"/>
        <v>20670</v>
      </c>
      <c r="U48" s="63"/>
      <c r="V48" s="63"/>
      <c r="W48" s="63"/>
    </row>
    <row r="49" spans="1:23">
      <c r="A49" s="19" t="s">
        <v>85</v>
      </c>
      <c r="B49" s="20" t="s">
        <v>86</v>
      </c>
      <c r="C49" s="17">
        <f>'[1]5월'!E49</f>
        <v>13.099999999999909</v>
      </c>
      <c r="D49" s="16">
        <f>'[1]5월'!F49</f>
        <v>1968.7668073519264</v>
      </c>
      <c r="E49" s="17">
        <f>'[1]5월'!I49</f>
        <v>2.3900000000000006</v>
      </c>
      <c r="F49" s="16">
        <f>'[1]5월'!J49</f>
        <v>2520.3946618392474</v>
      </c>
      <c r="G49" s="17" t="str">
        <f>'[1]5월'!M49</f>
        <v>2.32</v>
      </c>
      <c r="H49" s="16">
        <f>'[1]5월'!N49</f>
        <v>12854.671497871786</v>
      </c>
      <c r="I49" s="17">
        <f>'[1]5월'!Q49</f>
        <v>0</v>
      </c>
      <c r="J49" s="16">
        <f>'[1]5월'!R49</f>
        <v>0</v>
      </c>
      <c r="K49" s="17">
        <f>'[1]5월'!S49</f>
        <v>7.0166666666666666</v>
      </c>
      <c r="L49" s="16">
        <f>'[1]5월'!T49</f>
        <v>243.5246718264255</v>
      </c>
      <c r="M49" s="61">
        <f t="shared" si="0"/>
        <v>17590</v>
      </c>
      <c r="N49" s="21">
        <v>1</v>
      </c>
      <c r="O49" s="71">
        <f t="shared" si="1"/>
        <v>17590</v>
      </c>
      <c r="P49" s="75"/>
      <c r="Q49" s="67">
        <f>O49</f>
        <v>17590</v>
      </c>
      <c r="R49" s="80">
        <v>1</v>
      </c>
      <c r="S49" s="67"/>
      <c r="U49" s="63"/>
      <c r="V49" s="63"/>
      <c r="W49" s="63"/>
    </row>
    <row r="50" spans="1:23">
      <c r="A50" s="19" t="s">
        <v>87</v>
      </c>
      <c r="B50" s="20" t="s">
        <v>88</v>
      </c>
      <c r="C50" s="17">
        <f>'[1]5월'!E50</f>
        <v>19.599999999999909</v>
      </c>
      <c r="D50" s="16">
        <f>'[1]5월'!F50</f>
        <v>2945.6358339005992</v>
      </c>
      <c r="E50" s="17">
        <f>'[1]5월'!I50</f>
        <v>2.3100000000000023</v>
      </c>
      <c r="F50" s="16">
        <f>'[1]5월'!J50</f>
        <v>2436.0299869659689</v>
      </c>
      <c r="G50" s="17" t="str">
        <f>'[1]5월'!M50</f>
        <v>1.46</v>
      </c>
      <c r="H50" s="16">
        <f>'[1]5월'!N50</f>
        <v>8089.5777529710385</v>
      </c>
      <c r="I50" s="17">
        <f>'[1]5월'!Q50</f>
        <v>0</v>
      </c>
      <c r="J50" s="16">
        <f>'[1]5월'!R50</f>
        <v>0</v>
      </c>
      <c r="K50" s="17">
        <f>'[1]5월'!S50</f>
        <v>7.666666666666667</v>
      </c>
      <c r="L50" s="16">
        <f>'[1]5월'!T50</f>
        <v>266.08396446592809</v>
      </c>
      <c r="M50" s="61">
        <f t="shared" si="0"/>
        <v>13740</v>
      </c>
      <c r="N50" s="21">
        <v>1</v>
      </c>
      <c r="O50" s="71">
        <f t="shared" si="1"/>
        <v>13740</v>
      </c>
      <c r="P50" s="75"/>
      <c r="Q50" s="67">
        <f t="shared" ref="Q50:Q53" si="5">O50</f>
        <v>13740</v>
      </c>
      <c r="R50" s="80">
        <v>1</v>
      </c>
      <c r="S50" s="67"/>
      <c r="U50" s="63"/>
      <c r="V50" s="63"/>
      <c r="W50" s="63"/>
    </row>
    <row r="51" spans="1:23">
      <c r="A51" s="19" t="s">
        <v>89</v>
      </c>
      <c r="B51" s="20" t="s">
        <v>90</v>
      </c>
      <c r="C51" s="17">
        <f>'[1]5월'!E51</f>
        <v>36.699999999999818</v>
      </c>
      <c r="D51" s="16">
        <f>'[1]5월'!F51</f>
        <v>5515.5528114363242</v>
      </c>
      <c r="E51" s="17">
        <f>'[1]5월'!I51</f>
        <v>1.2600000000000051</v>
      </c>
      <c r="F51" s="16">
        <f>'[1]5월'!J51</f>
        <v>1328.7436292541688</v>
      </c>
      <c r="G51" s="17" t="str">
        <f>'[1]5월'!M51</f>
        <v>0.54</v>
      </c>
      <c r="H51" s="16">
        <f>'[1]5월'!N51</f>
        <v>2992.0356072632612</v>
      </c>
      <c r="I51" s="17">
        <f>'[1]5월'!Q51</f>
        <v>0</v>
      </c>
      <c r="J51" s="16">
        <f>'[1]5월'!R51</f>
        <v>0</v>
      </c>
      <c r="K51" s="17">
        <f>'[1]5월'!S51</f>
        <v>3.6833333333333331</v>
      </c>
      <c r="L51" s="16">
        <f>'[1]5월'!T51</f>
        <v>127.83599162384806</v>
      </c>
      <c r="M51" s="61">
        <f t="shared" si="0"/>
        <v>9960</v>
      </c>
      <c r="N51" s="21">
        <v>1</v>
      </c>
      <c r="O51" s="71">
        <f t="shared" si="1"/>
        <v>9960</v>
      </c>
      <c r="P51" s="75"/>
      <c r="Q51" s="67">
        <f t="shared" si="5"/>
        <v>9960</v>
      </c>
      <c r="R51" s="80">
        <v>1</v>
      </c>
      <c r="S51" s="67"/>
      <c r="U51" s="63"/>
      <c r="V51" s="63"/>
      <c r="W51" s="63"/>
    </row>
    <row r="52" spans="1:23">
      <c r="A52" s="19" t="s">
        <v>91</v>
      </c>
      <c r="B52" s="20" t="s">
        <v>92</v>
      </c>
      <c r="C52" s="17">
        <f>'[1]5월'!E52</f>
        <v>23.200000000000045</v>
      </c>
      <c r="D52" s="16">
        <f>'[1]5월'!F52</f>
        <v>3486.6709870660384</v>
      </c>
      <c r="E52" s="17">
        <f>'[1]5월'!I52</f>
        <v>16.029999999999987</v>
      </c>
      <c r="F52" s="16">
        <f>'[1]5월'!J52</f>
        <v>16904.57172773351</v>
      </c>
      <c r="G52" s="17" t="str">
        <f>'[1]5월'!M52</f>
        <v>1.55</v>
      </c>
      <c r="H52" s="16">
        <f>'[1]5월'!N52</f>
        <v>8588.2503541815822</v>
      </c>
      <c r="I52" s="17">
        <f>'[1]5월'!Q52</f>
        <v>0</v>
      </c>
      <c r="J52" s="16">
        <f>'[1]5월'!R52</f>
        <v>0</v>
      </c>
      <c r="K52" s="17">
        <f>'[1]5월'!S52</f>
        <v>219.78333333333333</v>
      </c>
      <c r="L52" s="16">
        <f>'[1]5월'!T52</f>
        <v>7627.9331291569433</v>
      </c>
      <c r="M52" s="61">
        <f t="shared" si="0"/>
        <v>36610</v>
      </c>
      <c r="N52" s="21">
        <v>1</v>
      </c>
      <c r="O52" s="71">
        <f t="shared" si="1"/>
        <v>36610</v>
      </c>
      <c r="P52" s="75"/>
      <c r="Q52" s="67">
        <f t="shared" si="5"/>
        <v>36610</v>
      </c>
      <c r="R52" s="80">
        <v>1</v>
      </c>
      <c r="S52" s="67"/>
      <c r="U52" s="63"/>
      <c r="V52" s="63"/>
      <c r="W52" s="63"/>
    </row>
    <row r="53" spans="1:23">
      <c r="A53" s="19" t="s">
        <v>93</v>
      </c>
      <c r="B53" s="20" t="s">
        <v>94</v>
      </c>
      <c r="C53" s="17">
        <f>'[1]5월'!E53</f>
        <v>25.5</v>
      </c>
      <c r="D53" s="16">
        <f>'[1]5월'!F53</f>
        <v>3832.3323349217158</v>
      </c>
      <c r="E53" s="17">
        <f>'[1]5월'!I53</f>
        <v>1.5900000000000034</v>
      </c>
      <c r="F53" s="16">
        <f>'[1]5월'!J53</f>
        <v>1676.7479131064481</v>
      </c>
      <c r="G53" s="17" t="str">
        <f>'[1]5월'!M53</f>
        <v>0.64</v>
      </c>
      <c r="H53" s="16">
        <f>'[1]5월'!N53</f>
        <v>3546.116275274976</v>
      </c>
      <c r="I53" s="17">
        <f>'[1]5월'!Q53</f>
        <v>0</v>
      </c>
      <c r="J53" s="16">
        <f>'[1]5월'!R53</f>
        <v>0</v>
      </c>
      <c r="K53" s="17">
        <f>'[1]5월'!S53</f>
        <v>0</v>
      </c>
      <c r="L53" s="16">
        <f>'[1]5월'!T53</f>
        <v>0</v>
      </c>
      <c r="M53" s="61">
        <f t="shared" si="0"/>
        <v>9060</v>
      </c>
      <c r="N53" s="21">
        <v>1</v>
      </c>
      <c r="O53" s="71">
        <f t="shared" si="1"/>
        <v>9060</v>
      </c>
      <c r="P53" s="75"/>
      <c r="Q53" s="67">
        <f t="shared" si="5"/>
        <v>9060</v>
      </c>
      <c r="R53" s="80">
        <v>1</v>
      </c>
      <c r="S53" s="67"/>
      <c r="U53" s="63"/>
      <c r="V53" s="63"/>
      <c r="W53" s="63"/>
    </row>
    <row r="54" spans="1:23">
      <c r="A54" s="19" t="s">
        <v>95</v>
      </c>
      <c r="B54" s="20" t="s">
        <v>96</v>
      </c>
      <c r="C54" s="17">
        <f>'[1]5월'!E54</f>
        <v>36.900000000000091</v>
      </c>
      <c r="D54" s="16">
        <f>'[1]5월'!F54</f>
        <v>5545.6103199455556</v>
      </c>
      <c r="E54" s="17">
        <f>'[1]5월'!I54</f>
        <v>3.0900000000000034</v>
      </c>
      <c r="F54" s="16">
        <f>'[1]5월'!J54</f>
        <v>3258.5855669804523</v>
      </c>
      <c r="G54" s="17" t="str">
        <f>'[1]5월'!M54</f>
        <v>3.39</v>
      </c>
      <c r="H54" s="16">
        <f>'[1]5월'!N54</f>
        <v>18783.33464559714</v>
      </c>
      <c r="I54" s="17">
        <f>'[1]5월'!Q54</f>
        <v>0</v>
      </c>
      <c r="J54" s="16">
        <f>'[1]5월'!R54</f>
        <v>0</v>
      </c>
      <c r="K54" s="17">
        <f>'[1]5월'!S54</f>
        <v>9.2333333333333325</v>
      </c>
      <c r="L54" s="16">
        <f>'[1]5월'!T54</f>
        <v>320.45764416113946</v>
      </c>
      <c r="M54" s="61">
        <f t="shared" si="0"/>
        <v>27910</v>
      </c>
      <c r="N54" s="21">
        <v>2</v>
      </c>
      <c r="O54" s="71">
        <f t="shared" si="1"/>
        <v>13960</v>
      </c>
      <c r="P54" s="75"/>
      <c r="Q54" s="67"/>
      <c r="R54" s="80">
        <v>2</v>
      </c>
      <c r="S54" s="67">
        <f t="shared" si="3"/>
        <v>13955</v>
      </c>
      <c r="U54" s="63"/>
      <c r="V54" s="63"/>
      <c r="W54" s="63"/>
    </row>
    <row r="55" spans="1:23">
      <c r="A55" s="19" t="s">
        <v>97</v>
      </c>
      <c r="B55" s="20" t="s">
        <v>98</v>
      </c>
      <c r="C55" s="17">
        <f>'[1]5월'!E55</f>
        <v>62.400000000000091</v>
      </c>
      <c r="D55" s="16">
        <f>'[1]5월'!F55</f>
        <v>9377.9426548672709</v>
      </c>
      <c r="E55" s="17">
        <f>'[1]5월'!I55</f>
        <v>5.2400000000000091</v>
      </c>
      <c r="F55" s="16">
        <f>'[1]5월'!J55</f>
        <v>5525.8862041998646</v>
      </c>
      <c r="G55" s="17" t="str">
        <f>'[1]5월'!M55</f>
        <v>2.44</v>
      </c>
      <c r="H55" s="16">
        <f>'[1]5월'!N55</f>
        <v>13519.568299485845</v>
      </c>
      <c r="I55" s="17">
        <f>'[1]5월'!Q55</f>
        <v>0</v>
      </c>
      <c r="J55" s="16">
        <f>'[1]5월'!R55</f>
        <v>0</v>
      </c>
      <c r="K55" s="17">
        <f>'[1]5월'!S55</f>
        <v>0</v>
      </c>
      <c r="L55" s="16">
        <f>'[1]5월'!T55</f>
        <v>0</v>
      </c>
      <c r="M55" s="61">
        <f t="shared" si="0"/>
        <v>28420</v>
      </c>
      <c r="N55" s="21">
        <v>2</v>
      </c>
      <c r="O55" s="71">
        <f t="shared" si="1"/>
        <v>14210</v>
      </c>
      <c r="P55" s="75"/>
      <c r="Q55" s="67"/>
      <c r="R55" s="80">
        <v>2</v>
      </c>
      <c r="S55" s="67">
        <f t="shared" si="3"/>
        <v>14210</v>
      </c>
      <c r="U55" s="63"/>
      <c r="V55" s="63"/>
      <c r="W55" s="63"/>
    </row>
    <row r="56" spans="1:23">
      <c r="A56" s="19" t="s">
        <v>99</v>
      </c>
      <c r="B56" s="20" t="s">
        <v>100</v>
      </c>
      <c r="C56" s="17">
        <f>'[1]5월'!E56</f>
        <v>49.5</v>
      </c>
      <c r="D56" s="16">
        <f>'[1]5월'!F56</f>
        <v>7439.233356024507</v>
      </c>
      <c r="E56" s="17">
        <f>'[1]5월'!I56</f>
        <v>3.7800000000000011</v>
      </c>
      <c r="F56" s="16">
        <f>'[1]5월'!J56</f>
        <v>3986.2308877624919</v>
      </c>
      <c r="G56" s="17" t="str">
        <f>'[1]5월'!M56</f>
        <v>0.80</v>
      </c>
      <c r="H56" s="16">
        <f>'[1]5월'!N56</f>
        <v>4432.6453440937203</v>
      </c>
      <c r="I56" s="17">
        <f>'[1]5월'!Q56</f>
        <v>0</v>
      </c>
      <c r="J56" s="16">
        <f>'[1]5월'!R56</f>
        <v>0</v>
      </c>
      <c r="K56" s="17">
        <f>'[1]5월'!S56</f>
        <v>180.98333333333332</v>
      </c>
      <c r="L56" s="16">
        <f>'[1]5월'!T56</f>
        <v>6281.3168915989418</v>
      </c>
      <c r="M56" s="61">
        <f t="shared" si="0"/>
        <v>22140</v>
      </c>
      <c r="N56" s="21">
        <v>2</v>
      </c>
      <c r="O56" s="71">
        <f t="shared" si="1"/>
        <v>11070</v>
      </c>
      <c r="P56" s="75"/>
      <c r="Q56" s="67"/>
      <c r="R56" s="80">
        <v>2</v>
      </c>
      <c r="S56" s="67">
        <f t="shared" si="3"/>
        <v>11070</v>
      </c>
      <c r="U56" s="63"/>
      <c r="V56" s="63"/>
      <c r="W56" s="63"/>
    </row>
    <row r="57" spans="1:23">
      <c r="A57" s="19" t="s">
        <v>101</v>
      </c>
      <c r="B57" s="20" t="s">
        <v>102</v>
      </c>
      <c r="C57" s="17">
        <f>'[1]5월'!E57</f>
        <v>48</v>
      </c>
      <c r="D57" s="16">
        <f>'[1]5월'!F57</f>
        <v>7213.8020422055824</v>
      </c>
      <c r="E57" s="17">
        <f>'[1]5월'!I57</f>
        <v>4.3900000000000148</v>
      </c>
      <c r="F57" s="16">
        <f>'[1]5월'!J57</f>
        <v>4629.5115336712679</v>
      </c>
      <c r="G57" s="17" t="str">
        <f>'[1]5월'!M57</f>
        <v>2.16</v>
      </c>
      <c r="H57" s="16">
        <f>'[1]5월'!N57</f>
        <v>11968.142429053045</v>
      </c>
      <c r="I57" s="17">
        <f>'[1]5월'!Q57</f>
        <v>0</v>
      </c>
      <c r="J57" s="16">
        <f>'[1]5월'!R57</f>
        <v>0</v>
      </c>
      <c r="K57" s="17">
        <f>'[1]5월'!S57</f>
        <v>101.5</v>
      </c>
      <c r="L57" s="16">
        <f>'[1]5월'!T57</f>
        <v>3522.7203121684829</v>
      </c>
      <c r="M57" s="61">
        <f t="shared" si="0"/>
        <v>27330</v>
      </c>
      <c r="N57" s="21">
        <v>2</v>
      </c>
      <c r="O57" s="71">
        <f t="shared" si="1"/>
        <v>13670</v>
      </c>
      <c r="P57" s="75"/>
      <c r="Q57" s="67"/>
      <c r="R57" s="80">
        <v>2</v>
      </c>
      <c r="S57" s="67">
        <f t="shared" si="3"/>
        <v>13665</v>
      </c>
      <c r="U57" s="63"/>
      <c r="V57" s="63"/>
      <c r="W57" s="63"/>
    </row>
    <row r="58" spans="1:23">
      <c r="A58" s="19" t="s">
        <v>103</v>
      </c>
      <c r="B58" s="20" t="s">
        <v>104</v>
      </c>
      <c r="C58" s="17">
        <f>'[1]5월'!E58</f>
        <v>61.200000000000045</v>
      </c>
      <c r="D58" s="16">
        <f>'[1]5월'!F58</f>
        <v>9197.5976038121244</v>
      </c>
      <c r="E58" s="17">
        <f>'[1]5월'!I58</f>
        <v>3.0300000000000011</v>
      </c>
      <c r="F58" s="16">
        <f>'[1]5월'!J58</f>
        <v>3195.3120608254899</v>
      </c>
      <c r="G58" s="17" t="str">
        <f>'[1]5월'!M58</f>
        <v>2.95</v>
      </c>
      <c r="H58" s="16">
        <f>'[1]5월'!N58</f>
        <v>16345.379706345593</v>
      </c>
      <c r="I58" s="17">
        <f>'[1]5월'!Q58</f>
        <v>0</v>
      </c>
      <c r="J58" s="16">
        <f>'[1]5월'!R58</f>
        <v>0</v>
      </c>
      <c r="K58" s="17">
        <f>'[1]5월'!S58</f>
        <v>40.950000000000003</v>
      </c>
      <c r="L58" s="16">
        <f>'[1]5월'!T58</f>
        <v>1421.2354362886638</v>
      </c>
      <c r="M58" s="61">
        <f t="shared" si="0"/>
        <v>30160</v>
      </c>
      <c r="N58" s="21">
        <v>2</v>
      </c>
      <c r="O58" s="71">
        <f t="shared" si="1"/>
        <v>15080</v>
      </c>
      <c r="P58" s="75"/>
      <c r="Q58" s="67"/>
      <c r="R58" s="80">
        <v>2</v>
      </c>
      <c r="S58" s="67">
        <f t="shared" si="3"/>
        <v>15080</v>
      </c>
      <c r="U58" s="63"/>
      <c r="V58" s="63"/>
      <c r="W58" s="63"/>
    </row>
    <row r="59" spans="1:23">
      <c r="A59" s="19" t="s">
        <v>105</v>
      </c>
      <c r="B59" s="20" t="s">
        <v>106</v>
      </c>
      <c r="C59" s="17">
        <f>'[1]5월'!E59</f>
        <v>35.299999999999955</v>
      </c>
      <c r="D59" s="16">
        <f>'[1]5월'!F59</f>
        <v>5305.1502518720154</v>
      </c>
      <c r="E59" s="17">
        <f>'[1]5월'!I59</f>
        <v>5.75</v>
      </c>
      <c r="F59" s="16">
        <f>'[1]5월'!J59</f>
        <v>6063.7110065170164</v>
      </c>
      <c r="G59" s="17" t="str">
        <f>'[1]5월'!M59</f>
        <v>3.23</v>
      </c>
      <c r="H59" s="16">
        <f>'[1]5월'!N59</f>
        <v>17896.805576778395</v>
      </c>
      <c r="I59" s="17">
        <f>'[1]5월'!Q59</f>
        <v>0</v>
      </c>
      <c r="J59" s="16">
        <f>'[1]5월'!R59</f>
        <v>0</v>
      </c>
      <c r="K59" s="17">
        <f>'[1]5월'!S59</f>
        <v>32.016666666666666</v>
      </c>
      <c r="L59" s="16">
        <f>'[1]5월'!T59</f>
        <v>1111.1897733457563</v>
      </c>
      <c r="M59" s="61">
        <f t="shared" si="0"/>
        <v>30380</v>
      </c>
      <c r="N59" s="21">
        <v>2</v>
      </c>
      <c r="O59" s="71">
        <f t="shared" si="1"/>
        <v>15190</v>
      </c>
      <c r="P59" s="75"/>
      <c r="Q59" s="67"/>
      <c r="R59" s="80">
        <v>2</v>
      </c>
      <c r="S59" s="67">
        <f t="shared" si="3"/>
        <v>15190</v>
      </c>
      <c r="U59" s="63"/>
      <c r="V59" s="63"/>
      <c r="W59" s="63"/>
    </row>
    <row r="60" spans="1:23">
      <c r="A60" s="19" t="s">
        <v>107</v>
      </c>
      <c r="B60" s="20" t="s">
        <v>108</v>
      </c>
      <c r="C60" s="17">
        <f>'[1]5월'!E60</f>
        <v>30.099999999999909</v>
      </c>
      <c r="D60" s="16">
        <f>'[1]5월'!F60</f>
        <v>4523.6550306330701</v>
      </c>
      <c r="E60" s="17">
        <f>'[1]5월'!I60</f>
        <v>4.710000000000008</v>
      </c>
      <c r="F60" s="16">
        <f>'[1]5월'!J60</f>
        <v>4966.9702331643821</v>
      </c>
      <c r="G60" s="17" t="str">
        <f>'[1]5월'!M60</f>
        <v>3.39</v>
      </c>
      <c r="H60" s="16">
        <f>'[1]5월'!N60</f>
        <v>18783.33464559714</v>
      </c>
      <c r="I60" s="17">
        <f>'[1]5월'!Q60</f>
        <v>0</v>
      </c>
      <c r="J60" s="16">
        <f>'[1]5월'!R60</f>
        <v>0</v>
      </c>
      <c r="K60" s="17">
        <f>'[1]5월'!S60</f>
        <v>61.9</v>
      </c>
      <c r="L60" s="16">
        <f>'[1]5월'!T60</f>
        <v>2148.3387913618631</v>
      </c>
      <c r="M60" s="61">
        <f t="shared" si="0"/>
        <v>30420</v>
      </c>
      <c r="N60" s="21">
        <v>2</v>
      </c>
      <c r="O60" s="71">
        <f t="shared" si="1"/>
        <v>15210</v>
      </c>
      <c r="P60" s="75"/>
      <c r="Q60" s="67"/>
      <c r="R60" s="80">
        <v>2</v>
      </c>
      <c r="S60" s="67">
        <f t="shared" si="3"/>
        <v>15210</v>
      </c>
      <c r="U60" s="63"/>
      <c r="V60" s="63"/>
      <c r="W60" s="63"/>
    </row>
    <row r="61" spans="1:23">
      <c r="A61" s="19" t="s">
        <v>109</v>
      </c>
      <c r="B61" s="20" t="s">
        <v>110</v>
      </c>
      <c r="C61" s="17">
        <f>'[1]5월'!E61</f>
        <v>22.599999999999909</v>
      </c>
      <c r="D61" s="16">
        <f>'[1]5월'!F61</f>
        <v>3396.4984615384483</v>
      </c>
      <c r="E61" s="17">
        <f>'[1]5월'!I61</f>
        <v>3.0800000000000125</v>
      </c>
      <c r="F61" s="16">
        <f>'[1]5월'!J61</f>
        <v>3248.039982621302</v>
      </c>
      <c r="G61" s="17" t="str">
        <f>'[1]5월'!M61</f>
        <v>1.57</v>
      </c>
      <c r="H61" s="16">
        <f>'[1]5월'!N61</f>
        <v>8699.0664877839263</v>
      </c>
      <c r="I61" s="17">
        <f>'[1]5월'!Q61</f>
        <v>3.0000000000000249E-2</v>
      </c>
      <c r="J61" s="16">
        <f>'[1]5월'!R61</f>
        <v>3416.7972000000277</v>
      </c>
      <c r="K61" s="17">
        <f>'[1]5월'!S61</f>
        <v>4.7833333333333332</v>
      </c>
      <c r="L61" s="16">
        <f>'[1]5월'!T61</f>
        <v>166.0132560906986</v>
      </c>
      <c r="M61" s="61">
        <f t="shared" si="0"/>
        <v>18930</v>
      </c>
      <c r="N61" s="21">
        <v>2</v>
      </c>
      <c r="O61" s="71">
        <f t="shared" si="1"/>
        <v>9470</v>
      </c>
      <c r="P61" s="75"/>
      <c r="Q61" s="67"/>
      <c r="R61" s="80">
        <v>2</v>
      </c>
      <c r="S61" s="67">
        <f t="shared" si="3"/>
        <v>9465</v>
      </c>
      <c r="U61" s="63"/>
      <c r="V61" s="63"/>
      <c r="W61" s="63"/>
    </row>
    <row r="62" spans="1:23">
      <c r="A62" s="19" t="s">
        <v>111</v>
      </c>
      <c r="B62" s="20" t="s">
        <v>112</v>
      </c>
      <c r="C62" s="17">
        <f>'[1]5월'!E62</f>
        <v>30.200000000000045</v>
      </c>
      <c r="D62" s="16">
        <f>'[1]5월'!F62</f>
        <v>4538.6837848876858</v>
      </c>
      <c r="E62" s="17">
        <f>'[1]5월'!I62</f>
        <v>4.3900000000000148</v>
      </c>
      <c r="F62" s="16">
        <f>'[1]5월'!J62</f>
        <v>4629.5115336712679</v>
      </c>
      <c r="G62" s="17" t="str">
        <f>'[1]5월'!M62</f>
        <v>1.74</v>
      </c>
      <c r="H62" s="16">
        <f>'[1]5월'!N62</f>
        <v>9641.0036234038416</v>
      </c>
      <c r="I62" s="17">
        <f>'[1]5월'!Q62</f>
        <v>0</v>
      </c>
      <c r="J62" s="16">
        <f>'[1]5월'!R62</f>
        <v>0</v>
      </c>
      <c r="K62" s="17">
        <f>'[1]5월'!S62</f>
        <v>74.766666666666666</v>
      </c>
      <c r="L62" s="16">
        <f>'[1]5월'!T62</f>
        <v>2594.8970969438119</v>
      </c>
      <c r="M62" s="61">
        <f t="shared" si="0"/>
        <v>21400</v>
      </c>
      <c r="N62" s="21">
        <v>2</v>
      </c>
      <c r="O62" s="71">
        <f t="shared" si="1"/>
        <v>10700</v>
      </c>
      <c r="P62" s="75"/>
      <c r="Q62" s="67"/>
      <c r="R62" s="80">
        <v>2</v>
      </c>
      <c r="S62" s="67">
        <f t="shared" si="3"/>
        <v>10700</v>
      </c>
      <c r="U62" s="63"/>
      <c r="V62" s="63"/>
      <c r="W62" s="63"/>
    </row>
    <row r="63" spans="1:23">
      <c r="A63" s="19" t="s">
        <v>113</v>
      </c>
      <c r="B63" s="20" t="s">
        <v>114</v>
      </c>
      <c r="C63" s="17">
        <f>'[1]5월'!E63</f>
        <v>43.799999999999955</v>
      </c>
      <c r="D63" s="16">
        <f>'[1]5월'!F63</f>
        <v>6582.5943635125868</v>
      </c>
      <c r="E63" s="17">
        <f>'[1]5월'!I63</f>
        <v>5.8999999999999773</v>
      </c>
      <c r="F63" s="16">
        <f>'[1]5월'!J63</f>
        <v>6221.8947719043927</v>
      </c>
      <c r="G63" s="17" t="str">
        <f>'[1]5월'!M63</f>
        <v>5.03</v>
      </c>
      <c r="H63" s="16">
        <f>'[1]5월'!N63</f>
        <v>27870.257600989265</v>
      </c>
      <c r="I63" s="17">
        <f>'[1]5월'!Q63</f>
        <v>0</v>
      </c>
      <c r="J63" s="16">
        <f>'[1]5월'!R63</f>
        <v>0</v>
      </c>
      <c r="K63" s="17">
        <f>'[1]5월'!S63</f>
        <v>246.48333333333332</v>
      </c>
      <c r="L63" s="16">
        <f>'[1]5월'!T63</f>
        <v>8554.5994575795885</v>
      </c>
      <c r="M63" s="61">
        <f t="shared" si="0"/>
        <v>49230</v>
      </c>
      <c r="N63" s="21">
        <v>2</v>
      </c>
      <c r="O63" s="71">
        <f t="shared" si="1"/>
        <v>24620</v>
      </c>
      <c r="P63" s="75"/>
      <c r="Q63" s="67"/>
      <c r="R63" s="80">
        <v>2</v>
      </c>
      <c r="S63" s="67">
        <f t="shared" si="3"/>
        <v>24615</v>
      </c>
      <c r="U63" s="63"/>
      <c r="V63" s="63"/>
      <c r="W63" s="63"/>
    </row>
    <row r="64" spans="1:23">
      <c r="A64" s="19" t="s">
        <v>115</v>
      </c>
      <c r="B64" s="20" t="s">
        <v>116</v>
      </c>
      <c r="C64" s="17">
        <f>'[1]5월'!E64</f>
        <v>40.799999999999955</v>
      </c>
      <c r="D64" s="16">
        <f>'[1]5월'!F64</f>
        <v>6131.7317358747387</v>
      </c>
      <c r="E64" s="17">
        <f>'[1]5월'!I64</f>
        <v>8.6700000000000159</v>
      </c>
      <c r="F64" s="16">
        <f>'[1]5월'!J64</f>
        <v>9143.0216393917617</v>
      </c>
      <c r="G64" s="17" t="str">
        <f>'[1]5월'!M64</f>
        <v>4.27</v>
      </c>
      <c r="H64" s="16">
        <f>'[1]5월'!N64</f>
        <v>23659.244524100228</v>
      </c>
      <c r="I64" s="17">
        <f>'[1]5월'!Q64</f>
        <v>0</v>
      </c>
      <c r="J64" s="16">
        <f>'[1]5월'!R64</f>
        <v>0</v>
      </c>
      <c r="K64" s="17">
        <f>'[1]5월'!S64</f>
        <v>6.6833333333333336</v>
      </c>
      <c r="L64" s="16">
        <f>'[1]5월'!T64</f>
        <v>231.95580380616778</v>
      </c>
      <c r="M64" s="61">
        <f t="shared" si="0"/>
        <v>39170</v>
      </c>
      <c r="N64" s="21">
        <v>2</v>
      </c>
      <c r="O64" s="71">
        <f t="shared" si="1"/>
        <v>19590</v>
      </c>
      <c r="P64" s="75"/>
      <c r="Q64" s="67"/>
      <c r="R64" s="80">
        <v>2</v>
      </c>
      <c r="S64" s="67">
        <f t="shared" si="3"/>
        <v>19585</v>
      </c>
      <c r="U64" s="63"/>
      <c r="V64" s="63"/>
      <c r="W64" s="63"/>
    </row>
    <row r="65" spans="1:23">
      <c r="A65" s="19" t="s">
        <v>117</v>
      </c>
      <c r="B65" s="20" t="s">
        <v>118</v>
      </c>
      <c r="C65" s="17">
        <f>'[1]5월'!E65</f>
        <v>34.299999999999955</v>
      </c>
      <c r="D65" s="16">
        <f>'[1]5월'!F65</f>
        <v>5154.8627093260657</v>
      </c>
      <c r="E65" s="17">
        <f>'[1]5월'!I65</f>
        <v>6.0699999999999932</v>
      </c>
      <c r="F65" s="16">
        <f>'[1]5월'!J65</f>
        <v>6401.1697060101296</v>
      </c>
      <c r="G65" s="17" t="str">
        <f>'[1]5월'!M65</f>
        <v>5.26</v>
      </c>
      <c r="H65" s="16">
        <f>'[1]5월'!N65</f>
        <v>29144.643137416206</v>
      </c>
      <c r="I65" s="17">
        <f>'[1]5월'!Q65</f>
        <v>0</v>
      </c>
      <c r="J65" s="16">
        <f>'[1]5월'!R65</f>
        <v>0</v>
      </c>
      <c r="K65" s="17">
        <f>'[1]5월'!S65</f>
        <v>0</v>
      </c>
      <c r="L65" s="16">
        <f>'[1]5월'!T65</f>
        <v>0</v>
      </c>
      <c r="M65" s="61">
        <f t="shared" si="0"/>
        <v>40700</v>
      </c>
      <c r="N65" s="21">
        <v>2</v>
      </c>
      <c r="O65" s="71">
        <f t="shared" si="1"/>
        <v>20350</v>
      </c>
      <c r="P65" s="75"/>
      <c r="Q65" s="67"/>
      <c r="R65" s="80">
        <v>2</v>
      </c>
      <c r="S65" s="67">
        <f t="shared" si="3"/>
        <v>20350</v>
      </c>
      <c r="U65" s="63"/>
      <c r="V65" s="63"/>
      <c r="W65" s="63"/>
    </row>
    <row r="66" spans="1:23">
      <c r="A66" s="19" t="s">
        <v>119</v>
      </c>
      <c r="B66" s="20" t="s">
        <v>120</v>
      </c>
      <c r="C66" s="17">
        <f>'[1]5월'!E66</f>
        <v>34.700000000000045</v>
      </c>
      <c r="D66" s="16">
        <f>'[1]5월'!F66</f>
        <v>5214.9777263444594</v>
      </c>
      <c r="E66" s="17">
        <f>'[1]5월'!I66</f>
        <v>4.5800000000000125</v>
      </c>
      <c r="F66" s="16">
        <f>'[1]5월'!J66</f>
        <v>4829.8776364953055</v>
      </c>
      <c r="G66" s="17" t="str">
        <f>'[1]5월'!M66</f>
        <v>1.96</v>
      </c>
      <c r="H66" s="16">
        <f>'[1]5월'!N66</f>
        <v>10859.981093029613</v>
      </c>
      <c r="I66" s="17">
        <f>'[1]5월'!Q66</f>
        <v>0</v>
      </c>
      <c r="J66" s="16">
        <f>'[1]5월'!R66</f>
        <v>0</v>
      </c>
      <c r="K66" s="17">
        <f>'[1]5월'!S66</f>
        <v>100.33333333333333</v>
      </c>
      <c r="L66" s="16">
        <f>'[1]5월'!T66</f>
        <v>3482.2292740975804</v>
      </c>
      <c r="M66" s="61">
        <f t="shared" si="0"/>
        <v>24390</v>
      </c>
      <c r="N66" s="21">
        <v>2</v>
      </c>
      <c r="O66" s="71">
        <f t="shared" si="1"/>
        <v>12200</v>
      </c>
      <c r="P66" s="75"/>
      <c r="Q66" s="67"/>
      <c r="R66" s="80">
        <v>2</v>
      </c>
      <c r="S66" s="67">
        <f t="shared" si="3"/>
        <v>12195</v>
      </c>
      <c r="U66" s="63"/>
      <c r="V66" s="63"/>
      <c r="W66" s="63"/>
    </row>
    <row r="67" spans="1:23">
      <c r="A67" s="19" t="s">
        <v>121</v>
      </c>
      <c r="B67" s="20" t="s">
        <v>122</v>
      </c>
      <c r="C67" s="17">
        <f>'[1]5월'!E67</f>
        <v>46.900000000000091</v>
      </c>
      <c r="D67" s="16">
        <f>'[1]5월'!F67</f>
        <v>7048.4857454050516</v>
      </c>
      <c r="E67" s="17">
        <f>'[1]5월'!I67</f>
        <v>4.3299999999999841</v>
      </c>
      <c r="F67" s="16">
        <f>'[1]5월'!J67</f>
        <v>4566.238027516275</v>
      </c>
      <c r="G67" s="17" t="str">
        <f>'[1]5월'!M67</f>
        <v>4.09</v>
      </c>
      <c r="H67" s="16">
        <f>'[1]5월'!N67</f>
        <v>22661.899321679142</v>
      </c>
      <c r="I67" s="17">
        <f>'[1]5월'!Q67</f>
        <v>0</v>
      </c>
      <c r="J67" s="16">
        <f>'[1]5월'!R67</f>
        <v>0</v>
      </c>
      <c r="K67" s="17">
        <f>'[1]5월'!S67</f>
        <v>88.833333333333329</v>
      </c>
      <c r="L67" s="16">
        <f>'[1]5월'!T67</f>
        <v>3083.1033273986886</v>
      </c>
      <c r="M67" s="61">
        <f t="shared" si="0"/>
        <v>37360</v>
      </c>
      <c r="N67" s="21">
        <v>2</v>
      </c>
      <c r="O67" s="71">
        <f t="shared" si="1"/>
        <v>18680</v>
      </c>
      <c r="P67" s="75"/>
      <c r="Q67" s="67"/>
      <c r="R67" s="80">
        <v>2</v>
      </c>
      <c r="S67" s="67">
        <f t="shared" si="3"/>
        <v>18680</v>
      </c>
      <c r="U67" s="63"/>
      <c r="V67" s="63"/>
      <c r="W67" s="63"/>
    </row>
    <row r="68" spans="1:23">
      <c r="A68" s="19" t="s">
        <v>123</v>
      </c>
      <c r="B68" s="20" t="s">
        <v>124</v>
      </c>
      <c r="C68" s="17">
        <f>'[1]5월'!E68</f>
        <v>37.799999999999955</v>
      </c>
      <c r="D68" s="16">
        <f>'[1]5월'!F68</f>
        <v>5680.8691082368896</v>
      </c>
      <c r="E68" s="17">
        <f>'[1]5월'!I68</f>
        <v>4.3199999999999932</v>
      </c>
      <c r="F68" s="16">
        <f>'[1]5월'!J68</f>
        <v>4555.6924431571251</v>
      </c>
      <c r="G68" s="17" t="str">
        <f>'[1]5월'!M68</f>
        <v>4.29</v>
      </c>
      <c r="H68" s="16">
        <f>'[1]5월'!N68</f>
        <v>23770.060657702572</v>
      </c>
      <c r="I68" s="17">
        <f>'[1]5월'!Q68</f>
        <v>0</v>
      </c>
      <c r="J68" s="16">
        <f>'[1]5월'!R68</f>
        <v>0</v>
      </c>
      <c r="K68" s="17">
        <f>'[1]5월'!S68</f>
        <v>33.25</v>
      </c>
      <c r="L68" s="16">
        <f>'[1]5월'!T68</f>
        <v>1153.99458502071</v>
      </c>
      <c r="M68" s="61">
        <f t="shared" si="0"/>
        <v>35160</v>
      </c>
      <c r="N68" s="21">
        <v>2</v>
      </c>
      <c r="O68" s="71">
        <f t="shared" si="1"/>
        <v>17580</v>
      </c>
      <c r="P68" s="75"/>
      <c r="Q68" s="67"/>
      <c r="R68" s="80">
        <v>2</v>
      </c>
      <c r="S68" s="67">
        <f t="shared" si="3"/>
        <v>17580</v>
      </c>
      <c r="U68" s="63"/>
      <c r="V68" s="63"/>
      <c r="W68" s="63"/>
    </row>
    <row r="69" spans="1:23">
      <c r="A69" s="19" t="s">
        <v>125</v>
      </c>
      <c r="B69" s="20" t="s">
        <v>126</v>
      </c>
      <c r="C69" s="17">
        <f>'[1]5월'!E69</f>
        <v>49.599999999999909</v>
      </c>
      <c r="D69" s="16">
        <f>'[1]5월'!F69</f>
        <v>7454.2621102790881</v>
      </c>
      <c r="E69" s="17">
        <f>'[1]5월'!I69</f>
        <v>4.4799999999999898</v>
      </c>
      <c r="F69" s="16">
        <f>'[1]5월'!J69</f>
        <v>4724.4217929036822</v>
      </c>
      <c r="G69" s="17" t="str">
        <f>'[1]5월'!M69</f>
        <v>5.91</v>
      </c>
      <c r="H69" s="16">
        <f>'[1]5월'!N69</f>
        <v>32746.167479492357</v>
      </c>
      <c r="I69" s="17">
        <f>'[1]5월'!Q69</f>
        <v>9.9999999999997868E-3</v>
      </c>
      <c r="J69" s="16">
        <f>'[1]5월'!R69</f>
        <v>1138.9323999999756</v>
      </c>
      <c r="K69" s="17">
        <f>'[1]5월'!S69</f>
        <v>2.5833333333333335</v>
      </c>
      <c r="L69" s="16">
        <f>'[1]5월'!T69</f>
        <v>89.658727156997514</v>
      </c>
      <c r="M69" s="61">
        <f t="shared" si="0"/>
        <v>46150</v>
      </c>
      <c r="N69" s="21">
        <v>2</v>
      </c>
      <c r="O69" s="71">
        <f t="shared" si="1"/>
        <v>23080</v>
      </c>
      <c r="P69" s="75"/>
      <c r="Q69" s="67"/>
      <c r="R69" s="80">
        <v>2</v>
      </c>
      <c r="S69" s="67">
        <f t="shared" si="3"/>
        <v>23075</v>
      </c>
      <c r="U69" s="63"/>
      <c r="V69" s="63"/>
      <c r="W69" s="63"/>
    </row>
    <row r="70" spans="1:23">
      <c r="A70" s="19" t="s">
        <v>127</v>
      </c>
      <c r="B70" s="20" t="s">
        <v>128</v>
      </c>
      <c r="C70" s="17">
        <f>'[1]5월'!E70</f>
        <v>31.200000000000045</v>
      </c>
      <c r="D70" s="16">
        <f>'[1]5월'!F70</f>
        <v>4688.9713274336355</v>
      </c>
      <c r="E70" s="17">
        <f>'[1]5월'!I70</f>
        <v>2.6899999999999977</v>
      </c>
      <c r="F70" s="16">
        <f>'[1]5월'!J70</f>
        <v>2836.7621926140455</v>
      </c>
      <c r="G70" s="17" t="str">
        <f>'[1]5월'!M70</f>
        <v>2.30</v>
      </c>
      <c r="H70" s="16">
        <f>'[1]5월'!N70</f>
        <v>12743.855364269444</v>
      </c>
      <c r="I70" s="17">
        <f>'[1]5월'!Q70</f>
        <v>0</v>
      </c>
      <c r="J70" s="16">
        <f>'[1]5월'!R70</f>
        <v>0</v>
      </c>
      <c r="K70" s="17">
        <f>'[1]5월'!S70</f>
        <v>0</v>
      </c>
      <c r="L70" s="16">
        <f>'[1]5월'!T70</f>
        <v>0</v>
      </c>
      <c r="M70" s="61">
        <f t="shared" si="0"/>
        <v>20270</v>
      </c>
      <c r="N70" s="21">
        <v>1</v>
      </c>
      <c r="O70" s="71">
        <f t="shared" si="1"/>
        <v>20270</v>
      </c>
      <c r="P70" s="75"/>
      <c r="Q70" s="67">
        <f>O70</f>
        <v>20270</v>
      </c>
      <c r="R70" s="80">
        <v>1</v>
      </c>
      <c r="S70" s="67"/>
      <c r="U70" s="63"/>
      <c r="V70" s="63"/>
      <c r="W70" s="63"/>
    </row>
    <row r="71" spans="1:23">
      <c r="A71" s="19" t="s">
        <v>129</v>
      </c>
      <c r="B71" s="20" t="s">
        <v>130</v>
      </c>
      <c r="C71" s="17">
        <f>'[1]5월'!E71</f>
        <v>26.400000000000091</v>
      </c>
      <c r="D71" s="16">
        <f>'[1]5월'!F71</f>
        <v>3967.5911232130838</v>
      </c>
      <c r="E71" s="17">
        <f>'[1]5월'!I71</f>
        <v>1.0800000000000125</v>
      </c>
      <c r="F71" s="16">
        <f>'[1]5월'!J71</f>
        <v>1138.9231107892961</v>
      </c>
      <c r="G71" s="17" t="str">
        <f>'[1]5월'!M71</f>
        <v>0.41</v>
      </c>
      <c r="H71" s="16">
        <f>'[1]5월'!N71</f>
        <v>2271.7307388480313</v>
      </c>
      <c r="I71" s="17">
        <f>'[1]5월'!Q71</f>
        <v>0</v>
      </c>
      <c r="J71" s="16">
        <f>'[1]5월'!R71</f>
        <v>0</v>
      </c>
      <c r="K71" s="17">
        <f>'[1]5월'!S71</f>
        <v>60.966666666666669</v>
      </c>
      <c r="L71" s="16">
        <f>'[1]5월'!T71</f>
        <v>2115.9459609051414</v>
      </c>
      <c r="M71" s="61">
        <f t="shared" ref="M71:M134" si="6">ROUND(D71+F71+H71+J71+L71,-1)</f>
        <v>9490</v>
      </c>
      <c r="N71" s="21">
        <v>1</v>
      </c>
      <c r="O71" s="71">
        <f t="shared" ref="O71:O134" si="7">ROUND(M71/N71,-1)</f>
        <v>9490</v>
      </c>
      <c r="P71" s="75"/>
      <c r="Q71" s="67">
        <f t="shared" ref="Q71:Q74" si="8">O71</f>
        <v>9490</v>
      </c>
      <c r="R71" s="80">
        <v>1</v>
      </c>
      <c r="S71" s="67"/>
      <c r="U71" s="63"/>
      <c r="V71" s="63"/>
      <c r="W71" s="63"/>
    </row>
    <row r="72" spans="1:23">
      <c r="A72" s="19" t="s">
        <v>131</v>
      </c>
      <c r="B72" s="20" t="s">
        <v>132</v>
      </c>
      <c r="C72" s="17">
        <f>'[1]5월'!E72</f>
        <v>22.700000000000045</v>
      </c>
      <c r="D72" s="16">
        <f>'[1]5월'!F72</f>
        <v>3411.5272157930635</v>
      </c>
      <c r="E72" s="17">
        <f>'[1]5월'!I72</f>
        <v>6.3700000000000045</v>
      </c>
      <c r="F72" s="16">
        <f>'[1]5월'!J72</f>
        <v>6717.5372367849432</v>
      </c>
      <c r="G72" s="17" t="str">
        <f>'[1]5월'!M72</f>
        <v>2.62</v>
      </c>
      <c r="H72" s="16">
        <f>'[1]5월'!N72</f>
        <v>14516.913501906933</v>
      </c>
      <c r="I72" s="17">
        <f>'[1]5월'!Q72</f>
        <v>0</v>
      </c>
      <c r="J72" s="16">
        <f>'[1]5월'!R72</f>
        <v>0</v>
      </c>
      <c r="K72" s="17">
        <f>'[1]5월'!S72</f>
        <v>21.416666666666668</v>
      </c>
      <c r="L72" s="16">
        <f>'[1]5월'!T72</f>
        <v>743.2997703015601</v>
      </c>
      <c r="M72" s="61">
        <f t="shared" si="6"/>
        <v>25390</v>
      </c>
      <c r="N72" s="21">
        <v>1</v>
      </c>
      <c r="O72" s="71">
        <f t="shared" si="7"/>
        <v>25390</v>
      </c>
      <c r="P72" s="75"/>
      <c r="Q72" s="67">
        <f t="shared" si="8"/>
        <v>25390</v>
      </c>
      <c r="R72" s="80">
        <v>1</v>
      </c>
      <c r="S72" s="67"/>
      <c r="U72" s="63"/>
      <c r="V72" s="63"/>
      <c r="W72" s="63"/>
    </row>
    <row r="73" spans="1:23">
      <c r="A73" s="19" t="s">
        <v>133</v>
      </c>
      <c r="B73" s="20" t="s">
        <v>134</v>
      </c>
      <c r="C73" s="17">
        <f>'[1]5월'!E73</f>
        <v>21.599999999999909</v>
      </c>
      <c r="D73" s="16">
        <f>'[1]5월'!F73</f>
        <v>3246.2109189924986</v>
      </c>
      <c r="E73" s="17">
        <f>'[1]5월'!I73</f>
        <v>2.9699999999999989</v>
      </c>
      <c r="F73" s="16">
        <f>'[1]5월'!J73</f>
        <v>3132.038554670527</v>
      </c>
      <c r="G73" s="17" t="str">
        <f>'[1]5월'!M73</f>
        <v>1.04</v>
      </c>
      <c r="H73" s="16">
        <f>'[1]5월'!N73</f>
        <v>5762.4389473218362</v>
      </c>
      <c r="I73" s="17">
        <f>'[1]5월'!Q73</f>
        <v>0</v>
      </c>
      <c r="J73" s="16">
        <f>'[1]5월'!R73</f>
        <v>0</v>
      </c>
      <c r="K73" s="17">
        <f>'[1]5월'!S73</f>
        <v>49.85</v>
      </c>
      <c r="L73" s="16">
        <f>'[1]5월'!T73</f>
        <v>1730.1242124295457</v>
      </c>
      <c r="M73" s="61">
        <f t="shared" si="6"/>
        <v>13870</v>
      </c>
      <c r="N73" s="21">
        <v>1</v>
      </c>
      <c r="O73" s="71">
        <f t="shared" si="7"/>
        <v>13870</v>
      </c>
      <c r="P73" s="75"/>
      <c r="Q73" s="67">
        <f t="shared" si="8"/>
        <v>13870</v>
      </c>
      <c r="R73" s="80">
        <v>1</v>
      </c>
      <c r="S73" s="67"/>
      <c r="U73" s="63"/>
      <c r="V73" s="63"/>
      <c r="W73" s="63"/>
    </row>
    <row r="74" spans="1:23">
      <c r="A74" s="19" t="s">
        <v>135</v>
      </c>
      <c r="B74" s="20" t="s">
        <v>136</v>
      </c>
      <c r="C74" s="17">
        <f>'[1]5월'!E74</f>
        <v>15.800000000000182</v>
      </c>
      <c r="D74" s="16">
        <f>'[1]5월'!F74</f>
        <v>2374.5431722260314</v>
      </c>
      <c r="E74" s="17">
        <f>'[1]5월'!I74</f>
        <v>3.2800000000000011</v>
      </c>
      <c r="F74" s="16">
        <f>'[1]5월'!J74</f>
        <v>3458.9516698044904</v>
      </c>
      <c r="G74" s="17" t="str">
        <f>'[1]5월'!M74</f>
        <v>1.46</v>
      </c>
      <c r="H74" s="16">
        <f>'[1]5월'!N74</f>
        <v>8089.5777529710385</v>
      </c>
      <c r="I74" s="17">
        <f>'[1]5월'!Q74</f>
        <v>0</v>
      </c>
      <c r="J74" s="16">
        <f>'[1]5월'!R74</f>
        <v>0</v>
      </c>
      <c r="K74" s="17">
        <f>'[1]5월'!S74</f>
        <v>0</v>
      </c>
      <c r="L74" s="16">
        <f>'[1]5월'!T74</f>
        <v>0</v>
      </c>
      <c r="M74" s="61">
        <f t="shared" si="6"/>
        <v>13920</v>
      </c>
      <c r="N74" s="21">
        <v>1</v>
      </c>
      <c r="O74" s="71">
        <f t="shared" si="7"/>
        <v>13920</v>
      </c>
      <c r="P74" s="75"/>
      <c r="Q74" s="67">
        <f t="shared" si="8"/>
        <v>13920</v>
      </c>
      <c r="R74" s="80">
        <v>1</v>
      </c>
      <c r="S74" s="67"/>
      <c r="U74" s="63"/>
      <c r="V74" s="63"/>
      <c r="W74" s="63"/>
    </row>
    <row r="75" spans="1:23">
      <c r="A75" s="19" t="s">
        <v>137</v>
      </c>
      <c r="B75" s="20" t="s">
        <v>138</v>
      </c>
      <c r="C75" s="17">
        <f>'[1]5월'!E75</f>
        <v>27.5</v>
      </c>
      <c r="D75" s="16">
        <f>'[1]5월'!F75</f>
        <v>4132.9074200136147</v>
      </c>
      <c r="E75" s="17">
        <f>'[1]5월'!I75</f>
        <v>3.9200000000000159</v>
      </c>
      <c r="F75" s="16">
        <f>'[1]5월'!J75</f>
        <v>4133.8690687907483</v>
      </c>
      <c r="G75" s="17" t="str">
        <f>'[1]5월'!M75</f>
        <v>1.91</v>
      </c>
      <c r="H75" s="16">
        <f>'[1]5월'!N75</f>
        <v>10582.940759023755</v>
      </c>
      <c r="I75" s="17">
        <f>'[1]5월'!Q75</f>
        <v>0</v>
      </c>
      <c r="J75" s="16">
        <f>'[1]5월'!R75</f>
        <v>0</v>
      </c>
      <c r="K75" s="17">
        <f>'[1]5월'!S75</f>
        <v>46.733333333333334</v>
      </c>
      <c r="L75" s="16">
        <f>'[1]5월'!T75</f>
        <v>1621.9552964401357</v>
      </c>
      <c r="M75" s="61">
        <f t="shared" si="6"/>
        <v>20470</v>
      </c>
      <c r="N75" s="21">
        <v>2</v>
      </c>
      <c r="O75" s="71">
        <f t="shared" si="7"/>
        <v>10240</v>
      </c>
      <c r="P75" s="75"/>
      <c r="Q75" s="67"/>
      <c r="R75" s="80">
        <v>2</v>
      </c>
      <c r="S75" s="67">
        <f t="shared" si="3"/>
        <v>10235</v>
      </c>
      <c r="U75" s="63"/>
      <c r="V75" s="63"/>
      <c r="W75" s="63"/>
    </row>
    <row r="76" spans="1:23">
      <c r="A76" s="19" t="s">
        <v>139</v>
      </c>
      <c r="B76" s="20" t="s">
        <v>140</v>
      </c>
      <c r="C76" s="17">
        <f>'[1]5월'!E76</f>
        <v>26</v>
      </c>
      <c r="D76" s="16">
        <f>'[1]5월'!F76</f>
        <v>3907.4761061946906</v>
      </c>
      <c r="E76" s="17">
        <f>'[1]5월'!I76</f>
        <v>2.6800000000000068</v>
      </c>
      <c r="F76" s="16">
        <f>'[1]5월'!J76</f>
        <v>2826.2166082548947</v>
      </c>
      <c r="G76" s="17" t="str">
        <f>'[1]5월'!M76</f>
        <v>1.80</v>
      </c>
      <c r="H76" s="16">
        <f>'[1]5월'!N76</f>
        <v>9973.4520242108701</v>
      </c>
      <c r="I76" s="17">
        <f>'[1]5월'!Q76</f>
        <v>0</v>
      </c>
      <c r="J76" s="16">
        <f>'[1]5월'!R76</f>
        <v>0</v>
      </c>
      <c r="K76" s="17">
        <f>'[1]5월'!S76</f>
        <v>1.35</v>
      </c>
      <c r="L76" s="16">
        <f>'[1]5월'!T76</f>
        <v>46.853915482043867</v>
      </c>
      <c r="M76" s="61">
        <f t="shared" si="6"/>
        <v>16750</v>
      </c>
      <c r="N76" s="21">
        <v>2</v>
      </c>
      <c r="O76" s="71">
        <f t="shared" si="7"/>
        <v>8380</v>
      </c>
      <c r="P76" s="75"/>
      <c r="Q76" s="67"/>
      <c r="R76" s="80">
        <v>2</v>
      </c>
      <c r="S76" s="67">
        <f t="shared" si="3"/>
        <v>8375</v>
      </c>
      <c r="U76" s="63"/>
      <c r="V76" s="63"/>
      <c r="W76" s="63"/>
    </row>
    <row r="77" spans="1:23">
      <c r="A77" s="19" t="s">
        <v>141</v>
      </c>
      <c r="B77" s="20" t="s">
        <v>142</v>
      </c>
      <c r="C77" s="17">
        <f>'[1]5월'!E77</f>
        <v>47</v>
      </c>
      <c r="D77" s="16">
        <f>'[1]5월'!F77</f>
        <v>7063.5144996596327</v>
      </c>
      <c r="E77" s="17">
        <f>'[1]5월'!I77</f>
        <v>2.5699999999999932</v>
      </c>
      <c r="F77" s="16">
        <f>'[1]5월'!J77</f>
        <v>2710.2151803041202</v>
      </c>
      <c r="G77" s="17" t="str">
        <f>'[1]5월'!M77</f>
        <v>2.60</v>
      </c>
      <c r="H77" s="16">
        <f>'[1]5월'!N77</f>
        <v>14406.09736830459</v>
      </c>
      <c r="I77" s="17">
        <f>'[1]5월'!Q77</f>
        <v>1.9999999999999574E-2</v>
      </c>
      <c r="J77" s="16">
        <f>'[1]5월'!R77</f>
        <v>2277.8647999999512</v>
      </c>
      <c r="K77" s="17">
        <f>'[1]5월'!S77</f>
        <v>0.6</v>
      </c>
      <c r="L77" s="16">
        <f>'[1]5월'!T77</f>
        <v>20.823962436463937</v>
      </c>
      <c r="M77" s="61">
        <f t="shared" si="6"/>
        <v>26480</v>
      </c>
      <c r="N77" s="21">
        <v>2</v>
      </c>
      <c r="O77" s="71">
        <f t="shared" si="7"/>
        <v>13240</v>
      </c>
      <c r="P77" s="75"/>
      <c r="Q77" s="67"/>
      <c r="R77" s="80">
        <v>2</v>
      </c>
      <c r="S77" s="67">
        <f t="shared" si="3"/>
        <v>13240</v>
      </c>
      <c r="U77" s="63"/>
      <c r="V77" s="63"/>
      <c r="W77" s="63"/>
    </row>
    <row r="78" spans="1:23">
      <c r="A78" s="19" t="s">
        <v>143</v>
      </c>
      <c r="B78" s="20" t="s">
        <v>144</v>
      </c>
      <c r="C78" s="17">
        <f>'[1]5월'!E78</f>
        <v>30.899999999999864</v>
      </c>
      <c r="D78" s="16">
        <f>'[1]5월'!F78</f>
        <v>4643.8850646698229</v>
      </c>
      <c r="E78" s="17">
        <f>'[1]5월'!I78</f>
        <v>3.5800000000000125</v>
      </c>
      <c r="F78" s="16">
        <f>'[1]5월'!J78</f>
        <v>3775.319200579303</v>
      </c>
      <c r="G78" s="17" t="str">
        <f>'[1]5월'!M78</f>
        <v>2.85</v>
      </c>
      <c r="H78" s="16">
        <f>'[1]5월'!N78</f>
        <v>15791.299038333878</v>
      </c>
      <c r="I78" s="17">
        <f>'[1]5월'!Q78</f>
        <v>0</v>
      </c>
      <c r="J78" s="16">
        <f>'[1]5월'!R78</f>
        <v>0</v>
      </c>
      <c r="K78" s="17">
        <f>'[1]5월'!S78</f>
        <v>16.7</v>
      </c>
      <c r="L78" s="16">
        <f>'[1]5월'!T78</f>
        <v>579.60028781491292</v>
      </c>
      <c r="M78" s="61">
        <f t="shared" si="6"/>
        <v>24790</v>
      </c>
      <c r="N78" s="21">
        <v>2</v>
      </c>
      <c r="O78" s="71">
        <f t="shared" si="7"/>
        <v>12400</v>
      </c>
      <c r="P78" s="75"/>
      <c r="Q78" s="67"/>
      <c r="R78" s="80">
        <v>2</v>
      </c>
      <c r="S78" s="67">
        <f t="shared" si="3"/>
        <v>12395</v>
      </c>
      <c r="U78" s="63"/>
      <c r="V78" s="63"/>
      <c r="W78" s="63"/>
    </row>
    <row r="79" spans="1:23">
      <c r="A79" s="19" t="s">
        <v>145</v>
      </c>
      <c r="B79" s="20" t="s">
        <v>146</v>
      </c>
      <c r="C79" s="17">
        <f>'[1]5월'!E79</f>
        <v>25.200000000000045</v>
      </c>
      <c r="D79" s="16">
        <f>'[1]5월'!F79</f>
        <v>3787.2460721579378</v>
      </c>
      <c r="E79" s="17">
        <f>'[1]5월'!I79</f>
        <v>2.0799999999999841</v>
      </c>
      <c r="F79" s="16">
        <f>'[1]5월'!J79</f>
        <v>2193.481546705269</v>
      </c>
      <c r="G79" s="17" t="str">
        <f>'[1]5월'!M79</f>
        <v>1.69</v>
      </c>
      <c r="H79" s="16">
        <f>'[1]5월'!N79</f>
        <v>9363.9632893979833</v>
      </c>
      <c r="I79" s="17">
        <f>'[1]5월'!Q79</f>
        <v>0</v>
      </c>
      <c r="J79" s="16">
        <f>'[1]5월'!R79</f>
        <v>0</v>
      </c>
      <c r="K79" s="17">
        <f>'[1]5월'!S79</f>
        <v>5.0166666666666666</v>
      </c>
      <c r="L79" s="16">
        <f>'[1]5월'!T79</f>
        <v>174.11146370487904</v>
      </c>
      <c r="M79" s="61">
        <f t="shared" si="6"/>
        <v>15520</v>
      </c>
      <c r="N79" s="21">
        <v>2</v>
      </c>
      <c r="O79" s="71">
        <f t="shared" si="7"/>
        <v>7760</v>
      </c>
      <c r="P79" s="75"/>
      <c r="Q79" s="67"/>
      <c r="R79" s="80">
        <v>2</v>
      </c>
      <c r="S79" s="67">
        <f t="shared" si="3"/>
        <v>7760</v>
      </c>
      <c r="U79" s="63"/>
      <c r="V79" s="63"/>
      <c r="W79" s="63"/>
    </row>
    <row r="80" spans="1:23">
      <c r="A80" s="19" t="s">
        <v>147</v>
      </c>
      <c r="B80" s="20" t="s">
        <v>148</v>
      </c>
      <c r="C80" s="17">
        <f>'[1]5월'!E80</f>
        <v>27.800000000000182</v>
      </c>
      <c r="D80" s="16">
        <f>'[1]5월'!F80</f>
        <v>4177.9936827774272</v>
      </c>
      <c r="E80" s="17">
        <f>'[1]5월'!I80</f>
        <v>2.9500000000000171</v>
      </c>
      <c r="F80" s="16">
        <f>'[1]5월'!J80</f>
        <v>3110.9473859522263</v>
      </c>
      <c r="G80" s="17" t="str">
        <f>'[1]5월'!M80</f>
        <v>2.60</v>
      </c>
      <c r="H80" s="16">
        <f>'[1]5월'!N80</f>
        <v>14406.09736830459</v>
      </c>
      <c r="I80" s="17">
        <f>'[1]5월'!Q80</f>
        <v>0</v>
      </c>
      <c r="J80" s="16">
        <f>'[1]5월'!R80</f>
        <v>0</v>
      </c>
      <c r="K80" s="17">
        <f>'[1]5월'!S80</f>
        <v>2.3666666666666667</v>
      </c>
      <c r="L80" s="16">
        <f>'[1]5월'!T80</f>
        <v>82.138962943829981</v>
      </c>
      <c r="M80" s="61">
        <f t="shared" si="6"/>
        <v>21780</v>
      </c>
      <c r="N80" s="21">
        <v>2</v>
      </c>
      <c r="O80" s="71">
        <f t="shared" si="7"/>
        <v>10890</v>
      </c>
      <c r="P80" s="75"/>
      <c r="Q80" s="67"/>
      <c r="R80" s="80">
        <v>2</v>
      </c>
      <c r="S80" s="67">
        <f t="shared" si="3"/>
        <v>10890</v>
      </c>
      <c r="U80" s="63"/>
      <c r="V80" s="63"/>
      <c r="W80" s="63"/>
    </row>
    <row r="81" spans="1:23">
      <c r="A81" s="19" t="s">
        <v>149</v>
      </c>
      <c r="B81" s="20" t="s">
        <v>150</v>
      </c>
      <c r="C81" s="17">
        <f>'[1]5월'!E81</f>
        <v>28.700000000000045</v>
      </c>
      <c r="D81" s="16">
        <f>'[1]5월'!F81</f>
        <v>4313.2524710687612</v>
      </c>
      <c r="E81" s="17">
        <f>'[1]5월'!I81</f>
        <v>4.2800000000000011</v>
      </c>
      <c r="F81" s="16">
        <f>'[1]5월'!J81</f>
        <v>4513.5101057204929</v>
      </c>
      <c r="G81" s="17" t="str">
        <f>'[1]5월'!M81</f>
        <v>2.88</v>
      </c>
      <c r="H81" s="16">
        <f>'[1]5월'!N81</f>
        <v>15957.523238737391</v>
      </c>
      <c r="I81" s="17">
        <f>'[1]5월'!Q81</f>
        <v>0</v>
      </c>
      <c r="J81" s="16">
        <f>'[1]5월'!R81</f>
        <v>0</v>
      </c>
      <c r="K81" s="17">
        <f>'[1]5월'!S81</f>
        <v>8.3000000000000007</v>
      </c>
      <c r="L81" s="16">
        <f>'[1]5월'!T81</f>
        <v>288.06481370441782</v>
      </c>
      <c r="M81" s="61">
        <f t="shared" si="6"/>
        <v>25070</v>
      </c>
      <c r="N81" s="21">
        <v>2</v>
      </c>
      <c r="O81" s="71">
        <f t="shared" si="7"/>
        <v>12540</v>
      </c>
      <c r="P81" s="75"/>
      <c r="Q81" s="67"/>
      <c r="R81" s="80">
        <v>2</v>
      </c>
      <c r="S81" s="67">
        <f t="shared" ref="S81:S144" si="9">M81/R81</f>
        <v>12535</v>
      </c>
      <c r="U81" s="63"/>
      <c r="V81" s="63"/>
      <c r="W81" s="63"/>
    </row>
    <row r="82" spans="1:23">
      <c r="A82" s="19" t="s">
        <v>151</v>
      </c>
      <c r="B82" s="20" t="s">
        <v>152</v>
      </c>
      <c r="C82" s="17">
        <f>'[1]5월'!E82</f>
        <v>48.200000000000045</v>
      </c>
      <c r="D82" s="16">
        <f>'[1]5월'!F82</f>
        <v>7243.8595507147793</v>
      </c>
      <c r="E82" s="17">
        <f>'[1]5월'!I82</f>
        <v>6.4300000000000068</v>
      </c>
      <c r="F82" s="16">
        <f>'[1]5월'!J82</f>
        <v>6780.810742939906</v>
      </c>
      <c r="G82" s="17" t="str">
        <f>'[1]5월'!M82</f>
        <v>6.58</v>
      </c>
      <c r="H82" s="16">
        <f>'[1]5월'!N82</f>
        <v>36458.507955170848</v>
      </c>
      <c r="I82" s="17">
        <f>'[1]5월'!Q82</f>
        <v>0</v>
      </c>
      <c r="J82" s="16">
        <f>'[1]5월'!R82</f>
        <v>0</v>
      </c>
      <c r="K82" s="17">
        <f>'[1]5월'!S82</f>
        <v>41.616666666666667</v>
      </c>
      <c r="L82" s="16">
        <f>'[1]5월'!T82</f>
        <v>1444.3731723291794</v>
      </c>
      <c r="M82" s="61">
        <f t="shared" si="6"/>
        <v>51930</v>
      </c>
      <c r="N82" s="21">
        <v>2</v>
      </c>
      <c r="O82" s="71">
        <f t="shared" si="7"/>
        <v>25970</v>
      </c>
      <c r="P82" s="75"/>
      <c r="Q82" s="67"/>
      <c r="R82" s="80">
        <v>2</v>
      </c>
      <c r="S82" s="67">
        <f t="shared" si="9"/>
        <v>25965</v>
      </c>
      <c r="U82" s="63"/>
      <c r="V82" s="63"/>
      <c r="W82" s="63"/>
    </row>
    <row r="83" spans="1:23">
      <c r="A83" s="19" t="s">
        <v>153</v>
      </c>
      <c r="B83" s="20" t="s">
        <v>154</v>
      </c>
      <c r="C83" s="17">
        <f>'[1]5월'!E83</f>
        <v>27.100000000000136</v>
      </c>
      <c r="D83" s="16">
        <f>'[1]5월'!F83</f>
        <v>4072.7924029952555</v>
      </c>
      <c r="E83" s="17">
        <f>'[1]5월'!I83</f>
        <v>12.930000000000007</v>
      </c>
      <c r="F83" s="16">
        <f>'[1]5월'!J83</f>
        <v>13635.440576393923</v>
      </c>
      <c r="G83" s="17" t="str">
        <f>'[1]5월'!M83</f>
        <v>1.09</v>
      </c>
      <c r="H83" s="16">
        <f>'[1]5월'!N83</f>
        <v>6039.4792813276936</v>
      </c>
      <c r="I83" s="17">
        <f>'[1]5월'!Q83</f>
        <v>0</v>
      </c>
      <c r="J83" s="16">
        <f>'[1]5월'!R83</f>
        <v>0</v>
      </c>
      <c r="K83" s="17">
        <f>'[1]5월'!S83</f>
        <v>39.31666666666667</v>
      </c>
      <c r="L83" s="16">
        <f>'[1]5월'!T83</f>
        <v>1364.5479829894009</v>
      </c>
      <c r="M83" s="61">
        <f t="shared" si="6"/>
        <v>25110</v>
      </c>
      <c r="N83" s="21">
        <v>2</v>
      </c>
      <c r="O83" s="71">
        <f t="shared" si="7"/>
        <v>12560</v>
      </c>
      <c r="P83" s="75"/>
      <c r="Q83" s="67"/>
      <c r="R83" s="80">
        <v>2</v>
      </c>
      <c r="S83" s="67">
        <f t="shared" si="9"/>
        <v>12555</v>
      </c>
      <c r="U83" s="63"/>
      <c r="V83" s="63"/>
      <c r="W83" s="63"/>
    </row>
    <row r="84" spans="1:23">
      <c r="A84" s="19" t="s">
        <v>155</v>
      </c>
      <c r="B84" s="20" t="s">
        <v>156</v>
      </c>
      <c r="C84" s="17">
        <f>'[1]5월'!E84</f>
        <v>49.800000000000182</v>
      </c>
      <c r="D84" s="16">
        <f>'[1]5월'!F84</f>
        <v>7484.3196187883195</v>
      </c>
      <c r="E84" s="17">
        <f>'[1]5월'!I84</f>
        <v>4.539999999999992</v>
      </c>
      <c r="F84" s="16">
        <f>'[1]5월'!J84</f>
        <v>4787.6952990586451</v>
      </c>
      <c r="G84" s="17" t="str">
        <f>'[1]5월'!M84</f>
        <v>7.39</v>
      </c>
      <c r="H84" s="16">
        <f>'[1]5월'!N84</f>
        <v>40946.561366065733</v>
      </c>
      <c r="I84" s="17">
        <f>'[1]5월'!Q84</f>
        <v>0</v>
      </c>
      <c r="J84" s="16">
        <f>'[1]5월'!R84</f>
        <v>0</v>
      </c>
      <c r="K84" s="17">
        <f>'[1]5월'!S84</f>
        <v>69.3</v>
      </c>
      <c r="L84" s="16">
        <f>'[1]5월'!T84</f>
        <v>2405.167661411585</v>
      </c>
      <c r="M84" s="61">
        <f t="shared" si="6"/>
        <v>55620</v>
      </c>
      <c r="N84" s="21">
        <v>2</v>
      </c>
      <c r="O84" s="71">
        <f t="shared" si="7"/>
        <v>27810</v>
      </c>
      <c r="P84" s="75"/>
      <c r="Q84" s="67"/>
      <c r="R84" s="80">
        <v>2</v>
      </c>
      <c r="S84" s="67">
        <f t="shared" si="9"/>
        <v>27810</v>
      </c>
      <c r="U84" s="63"/>
      <c r="V84" s="63"/>
      <c r="W84" s="63"/>
    </row>
    <row r="85" spans="1:23">
      <c r="A85" s="19" t="s">
        <v>157</v>
      </c>
      <c r="B85" s="20" t="s">
        <v>158</v>
      </c>
      <c r="C85" s="17">
        <f>'[1]5월'!E85</f>
        <v>34.400000000000091</v>
      </c>
      <c r="D85" s="16">
        <f>'[1]5월'!F85</f>
        <v>5169.8914635806814</v>
      </c>
      <c r="E85" s="17">
        <f>'[1]5월'!I85</f>
        <v>5.3599999999999852</v>
      </c>
      <c r="F85" s="16">
        <f>'[1]5월'!J85</f>
        <v>5652.4332165097594</v>
      </c>
      <c r="G85" s="17" t="str">
        <f>'[1]5월'!M85</f>
        <v>4.03</v>
      </c>
      <c r="H85" s="16">
        <f>'[1]5월'!N85</f>
        <v>22329.450920872114</v>
      </c>
      <c r="I85" s="17">
        <f>'[1]5월'!Q85</f>
        <v>0</v>
      </c>
      <c r="J85" s="16">
        <f>'[1]5월'!R85</f>
        <v>0</v>
      </c>
      <c r="K85" s="17">
        <f>'[1]5월'!S85</f>
        <v>51</v>
      </c>
      <c r="L85" s="16">
        <f>'[1]5월'!T85</f>
        <v>1770.0368070994348</v>
      </c>
      <c r="M85" s="61">
        <f t="shared" si="6"/>
        <v>34920</v>
      </c>
      <c r="N85" s="21">
        <v>2</v>
      </c>
      <c r="O85" s="71">
        <f t="shared" si="7"/>
        <v>17460</v>
      </c>
      <c r="P85" s="75"/>
      <c r="Q85" s="67"/>
      <c r="R85" s="80">
        <v>2</v>
      </c>
      <c r="S85" s="67">
        <f t="shared" si="9"/>
        <v>17460</v>
      </c>
      <c r="U85" s="63"/>
      <c r="V85" s="63"/>
      <c r="W85" s="63"/>
    </row>
    <row r="86" spans="1:23">
      <c r="A86" s="19" t="s">
        <v>159</v>
      </c>
      <c r="B86" s="20" t="s">
        <v>160</v>
      </c>
      <c r="C86" s="17">
        <f>'[1]5월'!E86</f>
        <v>40.799999999999955</v>
      </c>
      <c r="D86" s="16">
        <f>'[1]5월'!F86</f>
        <v>6131.7317358747387</v>
      </c>
      <c r="E86" s="17">
        <f>'[1]5월'!I86</f>
        <v>2.3400000000000034</v>
      </c>
      <c r="F86" s="16">
        <f>'[1]5월'!J86</f>
        <v>2467.6667400434503</v>
      </c>
      <c r="G86" s="17" t="str">
        <f>'[1]5월'!M86</f>
        <v>0.92</v>
      </c>
      <c r="H86" s="16">
        <f>'[1]5월'!N86</f>
        <v>5097.5421457077782</v>
      </c>
      <c r="I86" s="17">
        <f>'[1]5월'!Q86</f>
        <v>3.0000000000000249E-2</v>
      </c>
      <c r="J86" s="16">
        <f>'[1]5월'!R86</f>
        <v>3416.7972000000277</v>
      </c>
      <c r="K86" s="17">
        <f>'[1]5월'!S86</f>
        <v>69.433333333333337</v>
      </c>
      <c r="L86" s="16">
        <f>'[1]5월'!T86</f>
        <v>2409.7952086196883</v>
      </c>
      <c r="M86" s="61">
        <f t="shared" si="6"/>
        <v>19520</v>
      </c>
      <c r="N86" s="21">
        <v>2</v>
      </c>
      <c r="O86" s="71">
        <f t="shared" si="7"/>
        <v>9760</v>
      </c>
      <c r="P86" s="75"/>
      <c r="Q86" s="67"/>
      <c r="R86" s="80">
        <v>2</v>
      </c>
      <c r="S86" s="67">
        <f t="shared" si="9"/>
        <v>9760</v>
      </c>
      <c r="U86" s="63"/>
      <c r="V86" s="63"/>
      <c r="W86" s="63"/>
    </row>
    <row r="87" spans="1:23">
      <c r="A87" s="19" t="s">
        <v>161</v>
      </c>
      <c r="B87" s="20" t="s">
        <v>162</v>
      </c>
      <c r="C87" s="17">
        <f>'[1]5월'!E87</f>
        <v>16.399999999999864</v>
      </c>
      <c r="D87" s="16">
        <f>'[1]5월'!F87</f>
        <v>2464.7156977535533</v>
      </c>
      <c r="E87" s="17">
        <f>'[1]5월'!I87</f>
        <v>2.4900000000000091</v>
      </c>
      <c r="F87" s="16">
        <f>'[1]5월'!J87</f>
        <v>2625.8505054308566</v>
      </c>
      <c r="G87" s="17" t="str">
        <f>'[1]5월'!M87</f>
        <v>1.26</v>
      </c>
      <c r="H87" s="16">
        <f>'[1]5월'!N87</f>
        <v>6981.4164169476089</v>
      </c>
      <c r="I87" s="17">
        <f>'[1]5월'!Q87</f>
        <v>0</v>
      </c>
      <c r="J87" s="16">
        <f>'[1]5월'!R87</f>
        <v>0</v>
      </c>
      <c r="K87" s="17">
        <f>'[1]5월'!S87</f>
        <v>131.11666666666667</v>
      </c>
      <c r="L87" s="16">
        <f>'[1]5월'!T87</f>
        <v>4550.6142357683839</v>
      </c>
      <c r="M87" s="61">
        <f t="shared" si="6"/>
        <v>16620</v>
      </c>
      <c r="N87" s="21">
        <v>2</v>
      </c>
      <c r="O87" s="71">
        <f t="shared" si="7"/>
        <v>8310</v>
      </c>
      <c r="P87" s="75"/>
      <c r="Q87" s="67"/>
      <c r="R87" s="80">
        <v>2</v>
      </c>
      <c r="S87" s="67">
        <f t="shared" si="9"/>
        <v>8310</v>
      </c>
      <c r="U87" s="63"/>
      <c r="V87" s="63"/>
      <c r="W87" s="63"/>
    </row>
    <row r="88" spans="1:23">
      <c r="A88" s="19" t="s">
        <v>163</v>
      </c>
      <c r="B88" s="20" t="s">
        <v>164</v>
      </c>
      <c r="C88" s="17">
        <f>'[1]5월'!E88</f>
        <v>29.400000000000091</v>
      </c>
      <c r="D88" s="16">
        <f>'[1]5월'!F88</f>
        <v>4418.4537508509329</v>
      </c>
      <c r="E88" s="17">
        <f>'[1]5월'!I88</f>
        <v>2.9099999999999966</v>
      </c>
      <c r="F88" s="16">
        <f>'[1]5월'!J88</f>
        <v>3068.7650485155646</v>
      </c>
      <c r="G88" s="17" t="str">
        <f>'[1]5월'!M88</f>
        <v>2.67</v>
      </c>
      <c r="H88" s="16">
        <f>'[1]5월'!N88</f>
        <v>14793.953835912789</v>
      </c>
      <c r="I88" s="17">
        <f>'[1]5월'!Q88</f>
        <v>0</v>
      </c>
      <c r="J88" s="16">
        <f>'[1]5월'!R88</f>
        <v>0</v>
      </c>
      <c r="K88" s="17">
        <f>'[1]5월'!S88</f>
        <v>50.716666666666669</v>
      </c>
      <c r="L88" s="16">
        <f>'[1]5월'!T88</f>
        <v>1760.2032692822158</v>
      </c>
      <c r="M88" s="61">
        <f t="shared" si="6"/>
        <v>24040</v>
      </c>
      <c r="N88" s="21">
        <v>2</v>
      </c>
      <c r="O88" s="71">
        <f t="shared" si="7"/>
        <v>12020</v>
      </c>
      <c r="P88" s="75"/>
      <c r="Q88" s="67"/>
      <c r="R88" s="80">
        <v>2</v>
      </c>
      <c r="S88" s="67">
        <f t="shared" si="9"/>
        <v>12020</v>
      </c>
      <c r="U88" s="63"/>
      <c r="V88" s="63"/>
      <c r="W88" s="63"/>
    </row>
    <row r="89" spans="1:23">
      <c r="A89" s="19" t="s">
        <v>165</v>
      </c>
      <c r="B89" s="20" t="s">
        <v>166</v>
      </c>
      <c r="C89" s="17">
        <f>'[1]5월'!E89</f>
        <v>20.299999999999955</v>
      </c>
      <c r="D89" s="16">
        <f>'[1]5월'!F89</f>
        <v>3050.8371136827709</v>
      </c>
      <c r="E89" s="17">
        <f>'[1]5월'!I89</f>
        <v>2.4400000000000119</v>
      </c>
      <c r="F89" s="16">
        <f>'[1]5월'!J89</f>
        <v>2573.1225836350595</v>
      </c>
      <c r="G89" s="17" t="str">
        <f>'[1]5월'!M89</f>
        <v>1.42</v>
      </c>
      <c r="H89" s="16">
        <f>'[1]5월'!N89</f>
        <v>7867.9454857663522</v>
      </c>
      <c r="I89" s="17">
        <f>'[1]5월'!Q89</f>
        <v>0</v>
      </c>
      <c r="J89" s="16">
        <f>'[1]5월'!R89</f>
        <v>0</v>
      </c>
      <c r="K89" s="17">
        <f>'[1]5월'!S89</f>
        <v>19.216666666666665</v>
      </c>
      <c r="L89" s="16">
        <f>'[1]5월'!T89</f>
        <v>666.9452413678589</v>
      </c>
      <c r="M89" s="61">
        <f t="shared" si="6"/>
        <v>14160</v>
      </c>
      <c r="N89" s="21">
        <v>2</v>
      </c>
      <c r="O89" s="71">
        <f t="shared" si="7"/>
        <v>7080</v>
      </c>
      <c r="P89" s="75"/>
      <c r="Q89" s="67"/>
      <c r="R89" s="80">
        <v>2</v>
      </c>
      <c r="S89" s="67">
        <f t="shared" si="9"/>
        <v>7080</v>
      </c>
      <c r="U89" s="63"/>
      <c r="V89" s="63"/>
      <c r="W89" s="63"/>
    </row>
    <row r="90" spans="1:23">
      <c r="A90" s="19" t="s">
        <v>167</v>
      </c>
      <c r="B90" s="20" t="s">
        <v>168</v>
      </c>
      <c r="C90" s="17">
        <f>'[1]5월'!E90</f>
        <v>39.899999999999864</v>
      </c>
      <c r="D90" s="16">
        <f>'[1]5월'!F90</f>
        <v>5996.4729475833701</v>
      </c>
      <c r="E90" s="17">
        <f>'[1]5월'!I90</f>
        <v>2.7199999999999989</v>
      </c>
      <c r="F90" s="16">
        <f>'[1]5월'!J90</f>
        <v>2868.3989456915265</v>
      </c>
      <c r="G90" s="17" t="str">
        <f>'[1]5월'!M90</f>
        <v>2.14</v>
      </c>
      <c r="H90" s="16">
        <f>'[1]5월'!N90</f>
        <v>11857.326295450701</v>
      </c>
      <c r="I90" s="17">
        <f>'[1]5월'!Q90</f>
        <v>0</v>
      </c>
      <c r="J90" s="16">
        <f>'[1]5월'!R90</f>
        <v>0</v>
      </c>
      <c r="K90" s="17">
        <f>'[1]5월'!S90</f>
        <v>265.18333333333334</v>
      </c>
      <c r="L90" s="16">
        <f>'[1]5월'!T90</f>
        <v>9203.6129535160471</v>
      </c>
      <c r="M90" s="61">
        <f t="shared" si="6"/>
        <v>29930</v>
      </c>
      <c r="N90" s="21">
        <v>2</v>
      </c>
      <c r="O90" s="71">
        <f t="shared" si="7"/>
        <v>14970</v>
      </c>
      <c r="P90" s="75"/>
      <c r="Q90" s="67"/>
      <c r="R90" s="80">
        <v>2</v>
      </c>
      <c r="S90" s="67">
        <f t="shared" si="9"/>
        <v>14965</v>
      </c>
      <c r="U90" s="63"/>
      <c r="V90" s="63"/>
      <c r="W90" s="63"/>
    </row>
    <row r="91" spans="1:23">
      <c r="A91" s="19" t="s">
        <v>169</v>
      </c>
      <c r="B91" s="20" t="s">
        <v>170</v>
      </c>
      <c r="C91" s="17">
        <f>'[1]5월'!E91</f>
        <v>29.099999999999909</v>
      </c>
      <c r="D91" s="16">
        <f>'[1]5월'!F91</f>
        <v>4373.3674880871204</v>
      </c>
      <c r="E91" s="17">
        <f>'[1]5월'!I91</f>
        <v>0.75</v>
      </c>
      <c r="F91" s="16">
        <f>'[1]5월'!J91</f>
        <v>790.91882693700211</v>
      </c>
      <c r="G91" s="17" t="str">
        <f>'[1]5월'!M91</f>
        <v>0.33</v>
      </c>
      <c r="H91" s="16">
        <f>'[1]5월'!N91</f>
        <v>1828.4662044386596</v>
      </c>
      <c r="I91" s="17">
        <f>'[1]5월'!Q91</f>
        <v>0</v>
      </c>
      <c r="J91" s="16">
        <f>'[1]5월'!R91</f>
        <v>0</v>
      </c>
      <c r="K91" s="17">
        <f>'[1]5월'!S91</f>
        <v>71.766666666666666</v>
      </c>
      <c r="L91" s="16">
        <f>'[1]5월'!T91</f>
        <v>2490.777284761492</v>
      </c>
      <c r="M91" s="61">
        <f t="shared" si="6"/>
        <v>9480</v>
      </c>
      <c r="N91" s="21">
        <v>1</v>
      </c>
      <c r="O91" s="71">
        <f t="shared" si="7"/>
        <v>9480</v>
      </c>
      <c r="P91" s="75"/>
      <c r="Q91" s="67">
        <f>O91</f>
        <v>9480</v>
      </c>
      <c r="R91" s="80">
        <v>1</v>
      </c>
      <c r="S91" s="67"/>
      <c r="U91" s="63"/>
      <c r="V91" s="63"/>
      <c r="W91" s="63"/>
    </row>
    <row r="92" spans="1:23">
      <c r="A92" s="19" t="s">
        <v>171</v>
      </c>
      <c r="B92" s="20" t="s">
        <v>172</v>
      </c>
      <c r="C92" s="17">
        <f>'[1]5월'!E92</f>
        <v>30</v>
      </c>
      <c r="D92" s="16">
        <f>'[1]5월'!F92</f>
        <v>4508.6262763784889</v>
      </c>
      <c r="E92" s="17">
        <f>'[1]5월'!I92</f>
        <v>1.019999999999996</v>
      </c>
      <c r="F92" s="16">
        <f>'[1]5월'!J92</f>
        <v>1075.6496046343186</v>
      </c>
      <c r="G92" s="17" t="str">
        <f>'[1]5월'!M92</f>
        <v>0.40</v>
      </c>
      <c r="H92" s="16">
        <f>'[1]5월'!N92</f>
        <v>2216.3226720468601</v>
      </c>
      <c r="I92" s="17">
        <f>'[1]5월'!Q92</f>
        <v>0</v>
      </c>
      <c r="J92" s="16">
        <f>'[1]5월'!R92</f>
        <v>0</v>
      </c>
      <c r="K92" s="17">
        <f>'[1]5월'!S92</f>
        <v>50.033333333333331</v>
      </c>
      <c r="L92" s="16">
        <f>'[1]5월'!T92</f>
        <v>1736.4870898406873</v>
      </c>
      <c r="M92" s="61">
        <f t="shared" si="6"/>
        <v>9540</v>
      </c>
      <c r="N92" s="21">
        <v>1</v>
      </c>
      <c r="O92" s="71">
        <f t="shared" si="7"/>
        <v>9540</v>
      </c>
      <c r="P92" s="75"/>
      <c r="Q92" s="67">
        <f t="shared" ref="Q92:Q95" si="10">O92</f>
        <v>9540</v>
      </c>
      <c r="R92" s="80">
        <v>1</v>
      </c>
      <c r="S92" s="67"/>
      <c r="U92" s="63"/>
      <c r="V92" s="63"/>
      <c r="W92" s="63"/>
    </row>
    <row r="93" spans="1:23">
      <c r="A93" s="19" t="s">
        <v>173</v>
      </c>
      <c r="B93" s="20" t="s">
        <v>174</v>
      </c>
      <c r="C93" s="17">
        <f>'[1]5월'!E93</f>
        <v>12.399999999999864</v>
      </c>
      <c r="D93" s="16">
        <f>'[1]5월'!F93</f>
        <v>1863.565527569755</v>
      </c>
      <c r="E93" s="17">
        <f>'[1]5월'!I93</f>
        <v>1.3199999999999932</v>
      </c>
      <c r="F93" s="16">
        <f>'[1]5월'!J93</f>
        <v>1392.0171354091167</v>
      </c>
      <c r="G93" s="17" t="str">
        <f>'[1]5월'!M93</f>
        <v>0.37</v>
      </c>
      <c r="H93" s="16">
        <f>'[1]5월'!N93</f>
        <v>2050.0984716433454</v>
      </c>
      <c r="I93" s="17">
        <f>'[1]5월'!Q93</f>
        <v>1.9999999999999574E-2</v>
      </c>
      <c r="J93" s="16">
        <f>'[1]5월'!R93</f>
        <v>2277.8647999999512</v>
      </c>
      <c r="K93" s="17">
        <f>'[1]5월'!S93</f>
        <v>0.05</v>
      </c>
      <c r="L93" s="16">
        <f>'[1]5월'!T93</f>
        <v>1.7353302030386617</v>
      </c>
      <c r="M93" s="61">
        <f t="shared" si="6"/>
        <v>7590</v>
      </c>
      <c r="N93" s="21">
        <v>1</v>
      </c>
      <c r="O93" s="71">
        <f t="shared" si="7"/>
        <v>7590</v>
      </c>
      <c r="P93" s="75"/>
      <c r="Q93" s="67">
        <f t="shared" si="10"/>
        <v>7590</v>
      </c>
      <c r="R93" s="80">
        <v>1</v>
      </c>
      <c r="S93" s="67"/>
      <c r="U93" s="63"/>
      <c r="V93" s="63"/>
      <c r="W93" s="63"/>
    </row>
    <row r="94" spans="1:23">
      <c r="A94" s="19" t="s">
        <v>175</v>
      </c>
      <c r="B94" s="20" t="s">
        <v>176</v>
      </c>
      <c r="C94" s="17">
        <f>'[1]5월'!E94</f>
        <v>22.299999999999955</v>
      </c>
      <c r="D94" s="16">
        <f>'[1]5월'!F94</f>
        <v>3351.4121987746698</v>
      </c>
      <c r="E94" s="17">
        <f>'[1]5월'!I94</f>
        <v>1.6799999999999926</v>
      </c>
      <c r="F94" s="16">
        <f>'[1]5월'!J94</f>
        <v>1771.658172338877</v>
      </c>
      <c r="G94" s="17" t="str">
        <f>'[1]5월'!M94</f>
        <v>0.24</v>
      </c>
      <c r="H94" s="16">
        <f>'[1]5월'!N94</f>
        <v>1329.7936032281159</v>
      </c>
      <c r="I94" s="17">
        <f>'[1]5월'!Q94</f>
        <v>0</v>
      </c>
      <c r="J94" s="16">
        <f>'[1]5월'!R94</f>
        <v>0</v>
      </c>
      <c r="K94" s="17">
        <f>'[1]5월'!S94</f>
        <v>0</v>
      </c>
      <c r="L94" s="16">
        <f>'[1]5월'!T94</f>
        <v>0</v>
      </c>
      <c r="M94" s="61">
        <f t="shared" si="6"/>
        <v>6450</v>
      </c>
      <c r="N94" s="21">
        <v>1</v>
      </c>
      <c r="O94" s="71">
        <f t="shared" si="7"/>
        <v>6450</v>
      </c>
      <c r="P94" s="75"/>
      <c r="Q94" s="67">
        <f t="shared" si="10"/>
        <v>6450</v>
      </c>
      <c r="R94" s="80">
        <v>1</v>
      </c>
      <c r="S94" s="67"/>
      <c r="U94" s="63"/>
      <c r="V94" s="63"/>
      <c r="W94" s="63"/>
    </row>
    <row r="95" spans="1:23">
      <c r="A95" s="19" t="s">
        <v>177</v>
      </c>
      <c r="B95" s="20" t="s">
        <v>178</v>
      </c>
      <c r="C95" s="17">
        <f>'[1]5월'!E95</f>
        <v>16.300000000000182</v>
      </c>
      <c r="D95" s="16">
        <f>'[1]5월'!F95</f>
        <v>2449.6869434990062</v>
      </c>
      <c r="E95" s="17">
        <f>'[1]5월'!I95</f>
        <v>0.57999999999999829</v>
      </c>
      <c r="F95" s="16">
        <f>'[1]5월'!J95</f>
        <v>611.6438928312798</v>
      </c>
      <c r="G95" s="17" t="str">
        <f>'[1]5월'!M95</f>
        <v>0.18</v>
      </c>
      <c r="H95" s="16">
        <f>'[1]5월'!N95</f>
        <v>997.34520242108692</v>
      </c>
      <c r="I95" s="17">
        <f>'[1]5월'!Q95</f>
        <v>0</v>
      </c>
      <c r="J95" s="16">
        <f>'[1]5월'!R95</f>
        <v>0</v>
      </c>
      <c r="K95" s="17">
        <f>'[1]5월'!S95</f>
        <v>0.95</v>
      </c>
      <c r="L95" s="16">
        <f>'[1]5월'!T95</f>
        <v>32.971273857734566</v>
      </c>
      <c r="M95" s="61">
        <f t="shared" si="6"/>
        <v>4090</v>
      </c>
      <c r="N95" s="21">
        <v>1</v>
      </c>
      <c r="O95" s="71">
        <f t="shared" si="7"/>
        <v>4090</v>
      </c>
      <c r="P95" s="75"/>
      <c r="Q95" s="67">
        <f t="shared" si="10"/>
        <v>4090</v>
      </c>
      <c r="R95" s="80">
        <v>1</v>
      </c>
      <c r="S95" s="67"/>
      <c r="U95" s="63"/>
      <c r="V95" s="63"/>
      <c r="W95" s="63"/>
    </row>
    <row r="96" spans="1:23">
      <c r="A96" s="19" t="s">
        <v>179</v>
      </c>
      <c r="B96" s="20" t="s">
        <v>180</v>
      </c>
      <c r="C96" s="17">
        <f>'[1]5월'!E96</f>
        <v>22.700000000000045</v>
      </c>
      <c r="D96" s="16">
        <f>'[1]5월'!F96</f>
        <v>3411.5272157930635</v>
      </c>
      <c r="E96" s="17">
        <f>'[1]5월'!I96</f>
        <v>3.6899999999999977</v>
      </c>
      <c r="F96" s="16">
        <f>'[1]5월'!J96</f>
        <v>3891.320628530048</v>
      </c>
      <c r="G96" s="17" t="str">
        <f>'[1]5월'!M96</f>
        <v>2.16</v>
      </c>
      <c r="H96" s="16">
        <f>'[1]5월'!N96</f>
        <v>11968.142429053045</v>
      </c>
      <c r="I96" s="17">
        <f>'[1]5월'!Q96</f>
        <v>0</v>
      </c>
      <c r="J96" s="16">
        <f>'[1]5월'!R96</f>
        <v>0</v>
      </c>
      <c r="K96" s="17">
        <f>'[1]5월'!S96</f>
        <v>2.3333333333333335</v>
      </c>
      <c r="L96" s="16">
        <f>'[1]5월'!T96</f>
        <v>80.982076141804214</v>
      </c>
      <c r="M96" s="61">
        <f t="shared" si="6"/>
        <v>19350</v>
      </c>
      <c r="N96" s="21">
        <v>2</v>
      </c>
      <c r="O96" s="71">
        <f t="shared" si="7"/>
        <v>9680</v>
      </c>
      <c r="P96" s="75"/>
      <c r="Q96" s="67"/>
      <c r="R96" s="80">
        <v>2</v>
      </c>
      <c r="S96" s="67">
        <f t="shared" si="9"/>
        <v>9675</v>
      </c>
      <c r="U96" s="63"/>
      <c r="V96" s="63"/>
      <c r="W96" s="63"/>
    </row>
    <row r="97" spans="1:23">
      <c r="A97" s="19" t="s">
        <v>181</v>
      </c>
      <c r="B97" s="20" t="s">
        <v>182</v>
      </c>
      <c r="C97" s="17">
        <f>'[1]5월'!E97</f>
        <v>30.400000000000091</v>
      </c>
      <c r="D97" s="16">
        <f>'[1]5월'!F97</f>
        <v>4568.7412933968826</v>
      </c>
      <c r="E97" s="17">
        <f>'[1]5월'!I97</f>
        <v>4.4399999999999977</v>
      </c>
      <c r="F97" s="16">
        <f>'[1]5월'!J97</f>
        <v>4682.23945546705</v>
      </c>
      <c r="G97" s="17" t="str">
        <f>'[1]5월'!M97</f>
        <v>2.11</v>
      </c>
      <c r="H97" s="16">
        <f>'[1]5월'!N97</f>
        <v>11691.102095047185</v>
      </c>
      <c r="I97" s="17">
        <f>'[1]5월'!Q97</f>
        <v>0</v>
      </c>
      <c r="J97" s="16">
        <f>'[1]5월'!R97</f>
        <v>0</v>
      </c>
      <c r="K97" s="17">
        <f>'[1]5월'!S97</f>
        <v>0</v>
      </c>
      <c r="L97" s="16">
        <f>'[1]5월'!T97</f>
        <v>0</v>
      </c>
      <c r="M97" s="61">
        <f t="shared" si="6"/>
        <v>20940</v>
      </c>
      <c r="N97" s="21">
        <v>2</v>
      </c>
      <c r="O97" s="71">
        <f t="shared" si="7"/>
        <v>10470</v>
      </c>
      <c r="P97" s="75"/>
      <c r="Q97" s="67"/>
      <c r="R97" s="80">
        <v>2</v>
      </c>
      <c r="S97" s="67">
        <f t="shared" si="9"/>
        <v>10470</v>
      </c>
      <c r="U97" s="63"/>
      <c r="V97" s="63"/>
      <c r="W97" s="63"/>
    </row>
    <row r="98" spans="1:23">
      <c r="A98" s="19" t="s">
        <v>183</v>
      </c>
      <c r="B98" s="20" t="s">
        <v>184</v>
      </c>
      <c r="C98" s="17">
        <f>'[1]5월'!E98</f>
        <v>30.900000000000091</v>
      </c>
      <c r="D98" s="16">
        <f>'[1]5월'!F98</f>
        <v>4643.8850646698575</v>
      </c>
      <c r="E98" s="17">
        <f>'[1]5월'!I98</f>
        <v>5.2900000000000205</v>
      </c>
      <c r="F98" s="16">
        <f>'[1]5월'!J98</f>
        <v>5578.6141259956767</v>
      </c>
      <c r="G98" s="17" t="str">
        <f>'[1]5월'!M98</f>
        <v>2.66</v>
      </c>
      <c r="H98" s="16">
        <f>'[1]5월'!N98</f>
        <v>14738.545769111619</v>
      </c>
      <c r="I98" s="17">
        <f>'[1]5월'!Q98</f>
        <v>0</v>
      </c>
      <c r="J98" s="16">
        <f>'[1]5월'!R98</f>
        <v>0</v>
      </c>
      <c r="K98" s="17">
        <f>'[1]5월'!S98</f>
        <v>0</v>
      </c>
      <c r="L98" s="16">
        <f>'[1]5월'!T98</f>
        <v>0</v>
      </c>
      <c r="M98" s="61">
        <f t="shared" si="6"/>
        <v>24960</v>
      </c>
      <c r="N98" s="21">
        <v>2</v>
      </c>
      <c r="O98" s="71">
        <f t="shared" si="7"/>
        <v>12480</v>
      </c>
      <c r="P98" s="75"/>
      <c r="Q98" s="67"/>
      <c r="R98" s="80">
        <v>2</v>
      </c>
      <c r="S98" s="67">
        <f t="shared" si="9"/>
        <v>12480</v>
      </c>
      <c r="U98" s="63"/>
      <c r="V98" s="63"/>
      <c r="W98" s="63"/>
    </row>
    <row r="99" spans="1:23">
      <c r="A99" s="19" t="s">
        <v>185</v>
      </c>
      <c r="B99" s="20" t="s">
        <v>186</v>
      </c>
      <c r="C99" s="17">
        <f>'[1]5월'!E99</f>
        <v>21.299999999999955</v>
      </c>
      <c r="D99" s="16">
        <f>'[1]5월'!F99</f>
        <v>3201.1246562287206</v>
      </c>
      <c r="E99" s="17">
        <f>'[1]5월'!I99</f>
        <v>2.5899999999999892</v>
      </c>
      <c r="F99" s="16">
        <f>'[1]5월'!J99</f>
        <v>2731.3063490224358</v>
      </c>
      <c r="G99" s="17" t="str">
        <f>'[1]5월'!M99</f>
        <v>2.11</v>
      </c>
      <c r="H99" s="16">
        <f>'[1]5월'!N99</f>
        <v>11691.102095047185</v>
      </c>
      <c r="I99" s="17">
        <f>'[1]5월'!Q99</f>
        <v>3.0000000000000249E-2</v>
      </c>
      <c r="J99" s="16">
        <f>'[1]5월'!R99</f>
        <v>3416.7972000000277</v>
      </c>
      <c r="K99" s="17">
        <f>'[1]5월'!S99</f>
        <v>247.68333333333334</v>
      </c>
      <c r="L99" s="16">
        <f>'[1]5월'!T99</f>
        <v>8596.2473824525168</v>
      </c>
      <c r="M99" s="61">
        <f t="shared" si="6"/>
        <v>29640</v>
      </c>
      <c r="N99" s="21">
        <v>2</v>
      </c>
      <c r="O99" s="71">
        <f t="shared" si="7"/>
        <v>14820</v>
      </c>
      <c r="P99" s="75"/>
      <c r="Q99" s="67"/>
      <c r="R99" s="80">
        <v>2</v>
      </c>
      <c r="S99" s="67">
        <f t="shared" si="9"/>
        <v>14820</v>
      </c>
      <c r="U99" s="63"/>
      <c r="V99" s="63"/>
      <c r="W99" s="63"/>
    </row>
    <row r="100" spans="1:23">
      <c r="A100" s="19" t="s">
        <v>187</v>
      </c>
      <c r="B100" s="20" t="s">
        <v>188</v>
      </c>
      <c r="C100" s="17">
        <f>'[1]5월'!E100</f>
        <v>34.5</v>
      </c>
      <c r="D100" s="16">
        <f>'[1]5월'!F100</f>
        <v>5184.9202178352625</v>
      </c>
      <c r="E100" s="17">
        <f>'[1]5월'!I100</f>
        <v>3.5500000000000114</v>
      </c>
      <c r="F100" s="16">
        <f>'[1]5월'!J100</f>
        <v>3743.6824475018216</v>
      </c>
      <c r="G100" s="17" t="str">
        <f>'[1]5월'!M100</f>
        <v>2.41</v>
      </c>
      <c r="H100" s="16">
        <f>'[1]5월'!N100</f>
        <v>13353.344099082333</v>
      </c>
      <c r="I100" s="17">
        <f>'[1]5월'!Q100</f>
        <v>0</v>
      </c>
      <c r="J100" s="16">
        <f>'[1]5월'!R100</f>
        <v>0</v>
      </c>
      <c r="K100" s="17">
        <f>'[1]5월'!S100</f>
        <v>5.2</v>
      </c>
      <c r="L100" s="16">
        <f>'[1]5월'!T100</f>
        <v>180.47434111602081</v>
      </c>
      <c r="M100" s="61">
        <f t="shared" si="6"/>
        <v>22460</v>
      </c>
      <c r="N100" s="21">
        <v>2</v>
      </c>
      <c r="O100" s="71">
        <f t="shared" si="7"/>
        <v>11230</v>
      </c>
      <c r="P100" s="75"/>
      <c r="Q100" s="67"/>
      <c r="R100" s="80">
        <v>2</v>
      </c>
      <c r="S100" s="67">
        <f t="shared" si="9"/>
        <v>11230</v>
      </c>
      <c r="U100" s="63"/>
      <c r="V100" s="63"/>
      <c r="W100" s="63"/>
    </row>
    <row r="101" spans="1:23">
      <c r="A101" s="19" t="s">
        <v>189</v>
      </c>
      <c r="B101" s="20" t="s">
        <v>190</v>
      </c>
      <c r="C101" s="17">
        <f>'[1]5월'!E101</f>
        <v>21</v>
      </c>
      <c r="D101" s="16">
        <f>'[1]5월'!F101</f>
        <v>3156.0383934649421</v>
      </c>
      <c r="E101" s="17">
        <f>'[1]5월'!I101</f>
        <v>4.6100000000000136</v>
      </c>
      <c r="F101" s="16">
        <f>'[1]5월'!J101</f>
        <v>4861.514389572787</v>
      </c>
      <c r="G101" s="17" t="str">
        <f>'[1]5월'!M101</f>
        <v>2.62</v>
      </c>
      <c r="H101" s="16">
        <f>'[1]5월'!N101</f>
        <v>14516.913501906933</v>
      </c>
      <c r="I101" s="17">
        <f>'[1]5월'!Q101</f>
        <v>0</v>
      </c>
      <c r="J101" s="16">
        <f>'[1]5월'!R101</f>
        <v>0</v>
      </c>
      <c r="K101" s="17">
        <f>'[1]5월'!S101</f>
        <v>33.31666666666667</v>
      </c>
      <c r="L101" s="16">
        <f>'[1]5월'!T101</f>
        <v>1156.3083586247615</v>
      </c>
      <c r="M101" s="61">
        <f t="shared" si="6"/>
        <v>23690</v>
      </c>
      <c r="N101" s="21">
        <v>2</v>
      </c>
      <c r="O101" s="71">
        <f t="shared" si="7"/>
        <v>11850</v>
      </c>
      <c r="P101" s="75"/>
      <c r="Q101" s="67"/>
      <c r="R101" s="80">
        <v>2</v>
      </c>
      <c r="S101" s="67">
        <f t="shared" si="9"/>
        <v>11845</v>
      </c>
      <c r="U101" s="63"/>
      <c r="V101" s="63"/>
      <c r="W101" s="63"/>
    </row>
    <row r="102" spans="1:23">
      <c r="A102" s="19" t="s">
        <v>191</v>
      </c>
      <c r="B102" s="20" t="s">
        <v>192</v>
      </c>
      <c r="C102" s="17">
        <f>'[1]5월'!E102</f>
        <v>34.900000000000091</v>
      </c>
      <c r="D102" s="16">
        <f>'[1]5월'!F102</f>
        <v>5245.0352348536562</v>
      </c>
      <c r="E102" s="17">
        <f>'[1]5월'!I102</f>
        <v>5.5499999999999972</v>
      </c>
      <c r="F102" s="16">
        <f>'[1]5월'!J102</f>
        <v>5852.7993193338125</v>
      </c>
      <c r="G102" s="17" t="str">
        <f>'[1]5월'!M102</f>
        <v>3.48</v>
      </c>
      <c r="H102" s="16">
        <f>'[1]5월'!N102</f>
        <v>19282.007246807683</v>
      </c>
      <c r="I102" s="17">
        <f>'[1]5월'!Q102</f>
        <v>0</v>
      </c>
      <c r="J102" s="16">
        <f>'[1]5월'!R102</f>
        <v>0</v>
      </c>
      <c r="K102" s="17">
        <f>'[1]5월'!S102</f>
        <v>218.98333333333332</v>
      </c>
      <c r="L102" s="16">
        <f>'[1]5월'!T102</f>
        <v>7600.1678459083241</v>
      </c>
      <c r="M102" s="61">
        <f t="shared" si="6"/>
        <v>37980</v>
      </c>
      <c r="N102" s="21">
        <v>2</v>
      </c>
      <c r="O102" s="71">
        <f t="shared" si="7"/>
        <v>18990</v>
      </c>
      <c r="P102" s="75"/>
      <c r="Q102" s="67"/>
      <c r="R102" s="80">
        <v>2</v>
      </c>
      <c r="S102" s="67">
        <f t="shared" si="9"/>
        <v>18990</v>
      </c>
      <c r="U102" s="63"/>
      <c r="V102" s="63"/>
      <c r="W102" s="63"/>
    </row>
    <row r="103" spans="1:23">
      <c r="A103" s="19" t="s">
        <v>193</v>
      </c>
      <c r="B103" s="20" t="s">
        <v>194</v>
      </c>
      <c r="C103" s="17">
        <f>'[1]5월'!E103</f>
        <v>43</v>
      </c>
      <c r="D103" s="16">
        <f>'[1]5월'!F103</f>
        <v>6462.364329475834</v>
      </c>
      <c r="E103" s="17">
        <f>'[1]5월'!I103</f>
        <v>6.3500000000000085</v>
      </c>
      <c r="F103" s="16">
        <f>'[1]5월'!J103</f>
        <v>6696.446068066627</v>
      </c>
      <c r="G103" s="17" t="str">
        <f>'[1]5월'!M103</f>
        <v>5.59</v>
      </c>
      <c r="H103" s="16">
        <f>'[1]5월'!N103</f>
        <v>30973.109341854866</v>
      </c>
      <c r="I103" s="17">
        <f>'[1]5월'!Q103</f>
        <v>0</v>
      </c>
      <c r="J103" s="16">
        <f>'[1]5월'!R103</f>
        <v>0</v>
      </c>
      <c r="K103" s="17">
        <f>'[1]5월'!S103</f>
        <v>44.3</v>
      </c>
      <c r="L103" s="16">
        <f>'[1]5월'!T103</f>
        <v>1537.5025598922541</v>
      </c>
      <c r="M103" s="61">
        <f t="shared" si="6"/>
        <v>45670</v>
      </c>
      <c r="N103" s="21">
        <v>2</v>
      </c>
      <c r="O103" s="71">
        <f t="shared" si="7"/>
        <v>22840</v>
      </c>
      <c r="P103" s="75"/>
      <c r="Q103" s="67"/>
      <c r="R103" s="80">
        <v>2</v>
      </c>
      <c r="S103" s="67">
        <f t="shared" si="9"/>
        <v>22835</v>
      </c>
      <c r="U103" s="63"/>
      <c r="V103" s="63"/>
      <c r="W103" s="63"/>
    </row>
    <row r="104" spans="1:23">
      <c r="A104" s="19" t="s">
        <v>195</v>
      </c>
      <c r="B104" s="20" t="s">
        <v>196</v>
      </c>
      <c r="C104" s="17">
        <f>'[1]5월'!E104</f>
        <v>25.100000000000136</v>
      </c>
      <c r="D104" s="16">
        <f>'[1]5월'!F104</f>
        <v>3772.2173179033562</v>
      </c>
      <c r="E104" s="17">
        <f>'[1]5월'!I104</f>
        <v>5.8100000000000023</v>
      </c>
      <c r="F104" s="16">
        <f>'[1]5월'!J104</f>
        <v>6126.9845126719792</v>
      </c>
      <c r="G104" s="17" t="str">
        <f>'[1]5월'!M104</f>
        <v>3.53</v>
      </c>
      <c r="H104" s="16">
        <f>'[1]5월'!N104</f>
        <v>19559.047580813538</v>
      </c>
      <c r="I104" s="17">
        <f>'[1]5월'!Q104</f>
        <v>0</v>
      </c>
      <c r="J104" s="16">
        <f>'[1]5월'!R104</f>
        <v>0</v>
      </c>
      <c r="K104" s="17">
        <f>'[1]5월'!S104</f>
        <v>10.866666666666667</v>
      </c>
      <c r="L104" s="16">
        <f>'[1]5월'!T104</f>
        <v>377.14509746040244</v>
      </c>
      <c r="M104" s="61">
        <f t="shared" si="6"/>
        <v>29840</v>
      </c>
      <c r="N104" s="21">
        <v>2</v>
      </c>
      <c r="O104" s="71">
        <f t="shared" si="7"/>
        <v>14920</v>
      </c>
      <c r="P104" s="75"/>
      <c r="Q104" s="67"/>
      <c r="R104" s="80">
        <v>2</v>
      </c>
      <c r="S104" s="67">
        <f t="shared" si="9"/>
        <v>14920</v>
      </c>
      <c r="U104" s="63"/>
      <c r="V104" s="63"/>
      <c r="W104" s="63"/>
    </row>
    <row r="105" spans="1:23">
      <c r="A105" s="19" t="s">
        <v>197</v>
      </c>
      <c r="B105" s="20" t="s">
        <v>198</v>
      </c>
      <c r="C105" s="17">
        <f>'[1]5월'!E105</f>
        <v>24.900000000000091</v>
      </c>
      <c r="D105" s="16">
        <f>'[1]5월'!F105</f>
        <v>3742.1598093941598</v>
      </c>
      <c r="E105" s="17">
        <f>'[1]5월'!I105</f>
        <v>4.25</v>
      </c>
      <c r="F105" s="16">
        <f>'[1]5월'!J105</f>
        <v>4481.8733526430124</v>
      </c>
      <c r="G105" s="17" t="str">
        <f>'[1]5월'!M105</f>
        <v>2.36</v>
      </c>
      <c r="H105" s="16">
        <f>'[1]5월'!N105</f>
        <v>13076.303765076473</v>
      </c>
      <c r="I105" s="17">
        <f>'[1]5월'!Q105</f>
        <v>0</v>
      </c>
      <c r="J105" s="16">
        <f>'[1]5월'!R105</f>
        <v>0</v>
      </c>
      <c r="K105" s="17">
        <f>'[1]5월'!S105</f>
        <v>143.25</v>
      </c>
      <c r="L105" s="16">
        <f>'[1]5월'!T105</f>
        <v>4971.7210317057652</v>
      </c>
      <c r="M105" s="61">
        <f t="shared" si="6"/>
        <v>26270</v>
      </c>
      <c r="N105" s="21">
        <v>2</v>
      </c>
      <c r="O105" s="71">
        <f t="shared" si="7"/>
        <v>13140</v>
      </c>
      <c r="P105" s="75"/>
      <c r="Q105" s="67"/>
      <c r="R105" s="80">
        <v>2</v>
      </c>
      <c r="S105" s="67">
        <f t="shared" si="9"/>
        <v>13135</v>
      </c>
      <c r="U105" s="63"/>
      <c r="V105" s="63"/>
      <c r="W105" s="63"/>
    </row>
    <row r="106" spans="1:23">
      <c r="A106" s="19" t="s">
        <v>199</v>
      </c>
      <c r="B106" s="20" t="s">
        <v>200</v>
      </c>
      <c r="C106" s="17">
        <f>'[1]5월'!E106</f>
        <v>28.299999999999955</v>
      </c>
      <c r="D106" s="16">
        <f>'[1]5월'!F106</f>
        <v>4253.1374540503675</v>
      </c>
      <c r="E106" s="17">
        <f>'[1]5월'!I106</f>
        <v>3.9399999999999977</v>
      </c>
      <c r="F106" s="16">
        <f>'[1]5월'!J106</f>
        <v>4154.960237509049</v>
      </c>
      <c r="G106" s="17" t="str">
        <f>'[1]5월'!M106</f>
        <v>2.00</v>
      </c>
      <c r="H106" s="16">
        <f>'[1]5월'!N106</f>
        <v>11081.6133602343</v>
      </c>
      <c r="I106" s="17">
        <f>'[1]5월'!Q106</f>
        <v>0</v>
      </c>
      <c r="J106" s="16">
        <f>'[1]5월'!R106</f>
        <v>0</v>
      </c>
      <c r="K106" s="17">
        <f>'[1]5월'!S106</f>
        <v>120.08333333333333</v>
      </c>
      <c r="L106" s="16">
        <f>'[1]5월'!T106</f>
        <v>4167.6847042978516</v>
      </c>
      <c r="M106" s="61">
        <f t="shared" si="6"/>
        <v>23660</v>
      </c>
      <c r="N106" s="21">
        <v>2</v>
      </c>
      <c r="O106" s="71">
        <f t="shared" si="7"/>
        <v>11830</v>
      </c>
      <c r="P106" s="75"/>
      <c r="Q106" s="67"/>
      <c r="R106" s="80">
        <v>2</v>
      </c>
      <c r="S106" s="67">
        <f t="shared" si="9"/>
        <v>11830</v>
      </c>
      <c r="U106" s="63"/>
      <c r="V106" s="63"/>
      <c r="W106" s="63"/>
    </row>
    <row r="107" spans="1:23">
      <c r="A107" s="19" t="s">
        <v>201</v>
      </c>
      <c r="B107" s="20" t="s">
        <v>202</v>
      </c>
      <c r="C107" s="17">
        <f>'[1]5월'!E107</f>
        <v>34.100000000000136</v>
      </c>
      <c r="D107" s="16">
        <f>'[1]5월'!F107</f>
        <v>5124.8052008169034</v>
      </c>
      <c r="E107" s="17">
        <f>'[1]5월'!I107</f>
        <v>5.2999999999999829</v>
      </c>
      <c r="F107" s="16">
        <f>'[1]5월'!J107</f>
        <v>5589.1597103547965</v>
      </c>
      <c r="G107" s="17" t="str">
        <f>'[1]5월'!M107</f>
        <v>3.92</v>
      </c>
      <c r="H107" s="16">
        <f>'[1]5월'!N107</f>
        <v>21719.962186059227</v>
      </c>
      <c r="I107" s="17">
        <f>'[1]5월'!Q107</f>
        <v>0</v>
      </c>
      <c r="J107" s="16">
        <f>'[1]5월'!R107</f>
        <v>0</v>
      </c>
      <c r="K107" s="17">
        <f>'[1]5월'!S107</f>
        <v>19.25</v>
      </c>
      <c r="L107" s="16">
        <f>'[1]5월'!T107</f>
        <v>668.10212816988474</v>
      </c>
      <c r="M107" s="61">
        <f t="shared" si="6"/>
        <v>33100</v>
      </c>
      <c r="N107" s="21">
        <v>2</v>
      </c>
      <c r="O107" s="71">
        <f t="shared" si="7"/>
        <v>16550</v>
      </c>
      <c r="P107" s="75"/>
      <c r="Q107" s="67"/>
      <c r="R107" s="80">
        <v>2</v>
      </c>
      <c r="S107" s="67">
        <f t="shared" si="9"/>
        <v>16550</v>
      </c>
      <c r="U107" s="63"/>
      <c r="V107" s="63"/>
      <c r="W107" s="63"/>
    </row>
    <row r="108" spans="1:23">
      <c r="A108" s="19" t="s">
        <v>203</v>
      </c>
      <c r="B108" s="20" t="s">
        <v>204</v>
      </c>
      <c r="C108" s="17">
        <f>'[1]5월'!E108</f>
        <v>37.300000000000182</v>
      </c>
      <c r="D108" s="16">
        <f>'[1]5월'!F108</f>
        <v>5605.7253369639484</v>
      </c>
      <c r="E108" s="17">
        <f>'[1]5월'!I108</f>
        <v>11.689999999999998</v>
      </c>
      <c r="F108" s="16">
        <f>'[1]5월'!J108</f>
        <v>12327.788115858071</v>
      </c>
      <c r="G108" s="17" t="str">
        <f>'[1]5월'!M108</f>
        <v>5.93</v>
      </c>
      <c r="H108" s="16">
        <f>'[1]5월'!N108</f>
        <v>32856.983613094701</v>
      </c>
      <c r="I108" s="17">
        <f>'[1]5월'!Q108</f>
        <v>0</v>
      </c>
      <c r="J108" s="16">
        <f>'[1]5월'!R108</f>
        <v>0</v>
      </c>
      <c r="K108" s="17">
        <f>'[1]5월'!S108</f>
        <v>7.5166666666666666</v>
      </c>
      <c r="L108" s="16">
        <f>'[1]5월'!T108</f>
        <v>260.8779738568121</v>
      </c>
      <c r="M108" s="61">
        <f t="shared" si="6"/>
        <v>51050</v>
      </c>
      <c r="N108" s="21">
        <v>2</v>
      </c>
      <c r="O108" s="71">
        <f t="shared" si="7"/>
        <v>25530</v>
      </c>
      <c r="P108" s="75"/>
      <c r="Q108" s="67"/>
      <c r="R108" s="80">
        <v>2</v>
      </c>
      <c r="S108" s="67">
        <f t="shared" si="9"/>
        <v>25525</v>
      </c>
      <c r="U108" s="63"/>
      <c r="V108" s="63"/>
      <c r="W108" s="63"/>
    </row>
    <row r="109" spans="1:23">
      <c r="A109" s="19" t="s">
        <v>205</v>
      </c>
      <c r="B109" s="20" t="s">
        <v>206</v>
      </c>
      <c r="C109" s="17">
        <f>'[1]5월'!E109</f>
        <v>35.900000000000091</v>
      </c>
      <c r="D109" s="16">
        <f>'[1]5월'!F109</f>
        <v>5395.3227773996059</v>
      </c>
      <c r="E109" s="17">
        <f>'[1]5월'!I109</f>
        <v>5.0100000000000193</v>
      </c>
      <c r="F109" s="16">
        <f>'[1]5월'!J109</f>
        <v>5283.3377639391947</v>
      </c>
      <c r="G109" s="17" t="str">
        <f>'[1]5월'!M109</f>
        <v>3.05</v>
      </c>
      <c r="H109" s="16">
        <f>'[1]5월'!N109</f>
        <v>16899.460374357306</v>
      </c>
      <c r="I109" s="17">
        <f>'[1]5월'!Q109</f>
        <v>0</v>
      </c>
      <c r="J109" s="16">
        <f>'[1]5월'!R109</f>
        <v>0</v>
      </c>
      <c r="K109" s="17">
        <f>'[1]5월'!S109</f>
        <v>31.7</v>
      </c>
      <c r="L109" s="16">
        <f>'[1]5월'!T109</f>
        <v>1100.1993487265113</v>
      </c>
      <c r="M109" s="61">
        <f t="shared" si="6"/>
        <v>28680</v>
      </c>
      <c r="N109" s="21">
        <v>2</v>
      </c>
      <c r="O109" s="71">
        <f t="shared" si="7"/>
        <v>14340</v>
      </c>
      <c r="P109" s="75"/>
      <c r="Q109" s="67"/>
      <c r="R109" s="80">
        <v>2</v>
      </c>
      <c r="S109" s="67">
        <f t="shared" si="9"/>
        <v>14340</v>
      </c>
      <c r="U109" s="63"/>
      <c r="V109" s="63"/>
      <c r="W109" s="63"/>
    </row>
    <row r="110" spans="1:23">
      <c r="A110" s="19" t="s">
        <v>207</v>
      </c>
      <c r="B110" s="20" t="s">
        <v>208</v>
      </c>
      <c r="C110" s="17">
        <f>'[1]5월'!E110</f>
        <v>18.299999999999955</v>
      </c>
      <c r="D110" s="16">
        <f>'[1]5월'!F110</f>
        <v>2750.2620285908715</v>
      </c>
      <c r="E110" s="17">
        <f>'[1]5월'!I110</f>
        <v>2.6500000000000057</v>
      </c>
      <c r="F110" s="16">
        <f>'[1]5월'!J110</f>
        <v>2794.5798551774133</v>
      </c>
      <c r="G110" s="17" t="str">
        <f>'[1]5월'!M110</f>
        <v>1.19</v>
      </c>
      <c r="H110" s="16">
        <f>'[1]5월'!N110</f>
        <v>6593.5599493394084</v>
      </c>
      <c r="I110" s="17">
        <f>'[1]5월'!Q110</f>
        <v>0</v>
      </c>
      <c r="J110" s="16">
        <f>'[1]5월'!R110</f>
        <v>0</v>
      </c>
      <c r="K110" s="17">
        <f>'[1]5월'!S110</f>
        <v>149.36666666666667</v>
      </c>
      <c r="L110" s="16">
        <f>'[1]5월'!T110</f>
        <v>5184.0097598774955</v>
      </c>
      <c r="M110" s="61">
        <f t="shared" si="6"/>
        <v>17320</v>
      </c>
      <c r="N110" s="21">
        <v>2</v>
      </c>
      <c r="O110" s="71">
        <f t="shared" si="7"/>
        <v>8660</v>
      </c>
      <c r="P110" s="75"/>
      <c r="Q110" s="67"/>
      <c r="R110" s="80">
        <v>2</v>
      </c>
      <c r="S110" s="67">
        <f t="shared" si="9"/>
        <v>8660</v>
      </c>
      <c r="U110" s="63"/>
      <c r="V110" s="63"/>
      <c r="W110" s="63"/>
    </row>
    <row r="111" spans="1:23">
      <c r="A111" s="19" t="s">
        <v>209</v>
      </c>
      <c r="B111" s="20" t="s">
        <v>210</v>
      </c>
      <c r="C111" s="17">
        <f>'[1]5월'!E111</f>
        <v>41.400000000000091</v>
      </c>
      <c r="D111" s="16">
        <f>'[1]5월'!F111</f>
        <v>6221.9042614023283</v>
      </c>
      <c r="E111" s="17">
        <f>'[1]5월'!I111</f>
        <v>3</v>
      </c>
      <c r="F111" s="16">
        <f>'[1]5월'!J111</f>
        <v>3163.6753077480084</v>
      </c>
      <c r="G111" s="17" t="str">
        <f>'[1]5월'!M111</f>
        <v>2.12</v>
      </c>
      <c r="H111" s="16">
        <f>'[1]5월'!N111</f>
        <v>11746.510161848359</v>
      </c>
      <c r="I111" s="17">
        <f>'[1]5월'!Q111</f>
        <v>0</v>
      </c>
      <c r="J111" s="16">
        <f>'[1]5월'!R111</f>
        <v>0</v>
      </c>
      <c r="K111" s="17">
        <f>'[1]5월'!S111</f>
        <v>3.0833333333333335</v>
      </c>
      <c r="L111" s="16">
        <f>'[1]5월'!T111</f>
        <v>107.01202918738413</v>
      </c>
      <c r="M111" s="61">
        <f t="shared" si="6"/>
        <v>21240</v>
      </c>
      <c r="N111" s="21">
        <v>2</v>
      </c>
      <c r="O111" s="71">
        <f t="shared" si="7"/>
        <v>10620</v>
      </c>
      <c r="P111" s="75"/>
      <c r="Q111" s="67"/>
      <c r="R111" s="80">
        <v>2</v>
      </c>
      <c r="S111" s="67">
        <f t="shared" si="9"/>
        <v>10620</v>
      </c>
      <c r="U111" s="63"/>
      <c r="V111" s="63"/>
      <c r="W111" s="63"/>
    </row>
    <row r="112" spans="1:23">
      <c r="A112" s="19" t="s">
        <v>211</v>
      </c>
      <c r="B112" s="20" t="s">
        <v>212</v>
      </c>
      <c r="C112" s="17">
        <f>'[1]5월'!E112</f>
        <v>28.200000000000045</v>
      </c>
      <c r="D112" s="16">
        <f>'[1]5월'!F112</f>
        <v>4238.1086997957864</v>
      </c>
      <c r="E112" s="17">
        <f>'[1]5월'!I112</f>
        <v>1.6500000000000057</v>
      </c>
      <c r="F112" s="16">
        <f>'[1]5월'!J112</f>
        <v>1740.0214192614108</v>
      </c>
      <c r="G112" s="17" t="str">
        <f>'[1]5월'!M112</f>
        <v>1.61</v>
      </c>
      <c r="H112" s="16">
        <f>'[1]5월'!N112</f>
        <v>8920.6987549886126</v>
      </c>
      <c r="I112" s="17">
        <f>'[1]5월'!Q112</f>
        <v>0</v>
      </c>
      <c r="J112" s="16">
        <f>'[1]5월'!R112</f>
        <v>0</v>
      </c>
      <c r="K112" s="17">
        <f>'[1]5월'!S112</f>
        <v>55.81666666666667</v>
      </c>
      <c r="L112" s="16">
        <f>'[1]5월'!T112</f>
        <v>1937.2069499921593</v>
      </c>
      <c r="M112" s="61">
        <f t="shared" si="6"/>
        <v>16840</v>
      </c>
      <c r="N112" s="21">
        <v>1</v>
      </c>
      <c r="O112" s="71">
        <f t="shared" si="7"/>
        <v>16840</v>
      </c>
      <c r="P112" s="75"/>
      <c r="Q112" s="67">
        <f>O112</f>
        <v>16840</v>
      </c>
      <c r="R112" s="80">
        <v>1</v>
      </c>
      <c r="S112" s="67"/>
      <c r="U112" s="63"/>
      <c r="V112" s="63"/>
      <c r="W112" s="63"/>
    </row>
    <row r="113" spans="1:23">
      <c r="A113" s="19" t="s">
        <v>213</v>
      </c>
      <c r="B113" s="20" t="s">
        <v>214</v>
      </c>
      <c r="C113" s="17">
        <f>'[1]5월'!E113</f>
        <v>23.799999999999955</v>
      </c>
      <c r="D113" s="16">
        <f>'[1]5월'!F113</f>
        <v>3576.8435125935944</v>
      </c>
      <c r="E113" s="17">
        <f>'[1]5월'!I113</f>
        <v>2.8400000000000034</v>
      </c>
      <c r="F113" s="16">
        <f>'[1]5월'!J113</f>
        <v>2994.9459580014518</v>
      </c>
      <c r="G113" s="17" t="str">
        <f>'[1]5월'!M113</f>
        <v>2.00</v>
      </c>
      <c r="H113" s="16">
        <f>'[1]5월'!N113</f>
        <v>11081.6133602343</v>
      </c>
      <c r="I113" s="17">
        <f>'[1]5월'!Q113</f>
        <v>1.9999999999999574E-2</v>
      </c>
      <c r="J113" s="16">
        <f>'[1]5월'!R113</f>
        <v>2277.8647999999512</v>
      </c>
      <c r="K113" s="17">
        <f>'[1]5월'!S113</f>
        <v>0</v>
      </c>
      <c r="L113" s="16">
        <f>'[1]5월'!T113</f>
        <v>0</v>
      </c>
      <c r="M113" s="61">
        <f t="shared" si="6"/>
        <v>19930</v>
      </c>
      <c r="N113" s="21">
        <v>1</v>
      </c>
      <c r="O113" s="71">
        <f t="shared" si="7"/>
        <v>19930</v>
      </c>
      <c r="P113" s="75"/>
      <c r="Q113" s="67">
        <f t="shared" ref="Q113:Q116" si="11">O113</f>
        <v>19930</v>
      </c>
      <c r="R113" s="80">
        <v>1</v>
      </c>
      <c r="S113" s="67"/>
      <c r="U113" s="63"/>
      <c r="V113" s="63"/>
      <c r="W113" s="63"/>
    </row>
    <row r="114" spans="1:23">
      <c r="A114" s="19" t="s">
        <v>215</v>
      </c>
      <c r="B114" s="20" t="s">
        <v>216</v>
      </c>
      <c r="C114" s="17">
        <f>'[1]5월'!E114</f>
        <v>19.299999999999955</v>
      </c>
      <c r="D114" s="16">
        <f>'[1]5월'!F114</f>
        <v>2900.5495711368212</v>
      </c>
      <c r="E114" s="17">
        <f>'[1]5월'!I114</f>
        <v>2.1200000000000045</v>
      </c>
      <c r="F114" s="16">
        <f>'[1]5월'!J114</f>
        <v>2235.6638841419308</v>
      </c>
      <c r="G114" s="17" t="str">
        <f>'[1]5월'!M114</f>
        <v>0.85</v>
      </c>
      <c r="H114" s="16">
        <f>'[1]5월'!N114</f>
        <v>4709.6856780995777</v>
      </c>
      <c r="I114" s="17">
        <f>'[1]5월'!Q114</f>
        <v>0</v>
      </c>
      <c r="J114" s="16">
        <f>'[1]5월'!R114</f>
        <v>0</v>
      </c>
      <c r="K114" s="17">
        <f>'[1]5월'!S114</f>
        <v>0</v>
      </c>
      <c r="L114" s="16">
        <f>'[1]5월'!T114</f>
        <v>0</v>
      </c>
      <c r="M114" s="61">
        <f t="shared" si="6"/>
        <v>9850</v>
      </c>
      <c r="N114" s="21">
        <v>1</v>
      </c>
      <c r="O114" s="71">
        <f t="shared" si="7"/>
        <v>9850</v>
      </c>
      <c r="P114" s="75"/>
      <c r="Q114" s="67">
        <f t="shared" si="11"/>
        <v>9850</v>
      </c>
      <c r="R114" s="80">
        <v>1</v>
      </c>
      <c r="S114" s="67"/>
      <c r="U114" s="63"/>
      <c r="V114" s="63"/>
      <c r="W114" s="63"/>
    </row>
    <row r="115" spans="1:23">
      <c r="A115" s="19" t="s">
        <v>217</v>
      </c>
      <c r="B115" s="20" t="s">
        <v>218</v>
      </c>
      <c r="C115" s="17">
        <f>'[1]5월'!E115</f>
        <v>50</v>
      </c>
      <c r="D115" s="16">
        <f>'[1]5월'!F115</f>
        <v>7514.3771272974818</v>
      </c>
      <c r="E115" s="17">
        <f>'[1]5월'!I115</f>
        <v>3.1599999999999966</v>
      </c>
      <c r="F115" s="16">
        <f>'[1]5월'!J115</f>
        <v>3332.4046574945651</v>
      </c>
      <c r="G115" s="17" t="str">
        <f>'[1]5월'!M115</f>
        <v>0.60</v>
      </c>
      <c r="H115" s="16">
        <f>'[1]5월'!N115</f>
        <v>3324.4840080702897</v>
      </c>
      <c r="I115" s="17">
        <f>'[1]5월'!Q115</f>
        <v>0</v>
      </c>
      <c r="J115" s="16">
        <f>'[1]5월'!R115</f>
        <v>0</v>
      </c>
      <c r="K115" s="17">
        <f>'[1]5월'!S115</f>
        <v>38.766666666666666</v>
      </c>
      <c r="L115" s="16">
        <f>'[1]5월'!T115</f>
        <v>1345.4593507559755</v>
      </c>
      <c r="M115" s="61">
        <f t="shared" si="6"/>
        <v>15520</v>
      </c>
      <c r="N115" s="21">
        <v>1</v>
      </c>
      <c r="O115" s="71">
        <f t="shared" si="7"/>
        <v>15520</v>
      </c>
      <c r="P115" s="75"/>
      <c r="Q115" s="67">
        <f t="shared" si="11"/>
        <v>15520</v>
      </c>
      <c r="R115" s="80">
        <v>1</v>
      </c>
      <c r="S115" s="67"/>
      <c r="U115" s="63"/>
      <c r="V115" s="63"/>
      <c r="W115" s="63"/>
    </row>
    <row r="116" spans="1:23">
      <c r="A116" s="19" t="s">
        <v>219</v>
      </c>
      <c r="B116" s="20" t="s">
        <v>220</v>
      </c>
      <c r="C116" s="17">
        <f>'[1]5월'!E116</f>
        <v>25</v>
      </c>
      <c r="D116" s="16">
        <f>'[1]5월'!F116</f>
        <v>3757.1885636487409</v>
      </c>
      <c r="E116" s="17">
        <f>'[1]5월'!I116</f>
        <v>1.0999999999999943</v>
      </c>
      <c r="F116" s="16">
        <f>'[1]5월'!J116</f>
        <v>1160.0142795075972</v>
      </c>
      <c r="G116" s="17" t="str">
        <f>'[1]5월'!M116</f>
        <v>0.46</v>
      </c>
      <c r="H116" s="16">
        <f>'[1]5월'!N116</f>
        <v>2548.7710728538891</v>
      </c>
      <c r="I116" s="17">
        <f>'[1]5월'!Q116</f>
        <v>0</v>
      </c>
      <c r="J116" s="16">
        <f>'[1]5월'!R116</f>
        <v>0</v>
      </c>
      <c r="K116" s="17">
        <f>'[1]5월'!S116</f>
        <v>0.9</v>
      </c>
      <c r="L116" s="16">
        <f>'[1]5월'!T116</f>
        <v>31.235943654695909</v>
      </c>
      <c r="M116" s="61">
        <f t="shared" si="6"/>
        <v>7500</v>
      </c>
      <c r="N116" s="21">
        <v>1</v>
      </c>
      <c r="O116" s="71">
        <f t="shared" si="7"/>
        <v>7500</v>
      </c>
      <c r="P116" s="75"/>
      <c r="Q116" s="67">
        <f t="shared" si="11"/>
        <v>7500</v>
      </c>
      <c r="R116" s="80">
        <v>1</v>
      </c>
      <c r="S116" s="67"/>
      <c r="U116" s="63"/>
      <c r="V116" s="63"/>
      <c r="W116" s="63"/>
    </row>
    <row r="117" spans="1:23">
      <c r="A117" s="19" t="s">
        <v>221</v>
      </c>
      <c r="B117" s="20" t="s">
        <v>222</v>
      </c>
      <c r="C117" s="17">
        <f>'[1]5월'!E117</f>
        <v>39.599999999999909</v>
      </c>
      <c r="D117" s="16">
        <f>'[1]5월'!F117</f>
        <v>5951.3866848195921</v>
      </c>
      <c r="E117" s="17">
        <f>'[1]5월'!I117</f>
        <v>6.6800000000000068</v>
      </c>
      <c r="F117" s="16">
        <f>'[1]5월'!J117</f>
        <v>7044.4503519189066</v>
      </c>
      <c r="G117" s="17" t="str">
        <f>'[1]5월'!M117</f>
        <v>3.34</v>
      </c>
      <c r="H117" s="16">
        <f>'[1]5월'!N117</f>
        <v>18506.294311591279</v>
      </c>
      <c r="I117" s="17">
        <f>'[1]5월'!Q117</f>
        <v>0</v>
      </c>
      <c r="J117" s="16">
        <f>'[1]5월'!R117</f>
        <v>0</v>
      </c>
      <c r="K117" s="17">
        <f>'[1]5월'!S117</f>
        <v>177.3</v>
      </c>
      <c r="L117" s="16">
        <f>'[1]5월'!T117</f>
        <v>6153.480899975094</v>
      </c>
      <c r="M117" s="61">
        <f t="shared" si="6"/>
        <v>37660</v>
      </c>
      <c r="N117" s="21">
        <v>2</v>
      </c>
      <c r="O117" s="71">
        <f t="shared" si="7"/>
        <v>18830</v>
      </c>
      <c r="P117" s="75"/>
      <c r="Q117" s="67"/>
      <c r="R117" s="80">
        <v>2</v>
      </c>
      <c r="S117" s="67">
        <f t="shared" si="9"/>
        <v>18830</v>
      </c>
      <c r="U117" s="63"/>
      <c r="V117" s="63"/>
      <c r="W117" s="63"/>
    </row>
    <row r="118" spans="1:23">
      <c r="A118" s="19" t="s">
        <v>223</v>
      </c>
      <c r="B118" s="20" t="s">
        <v>224</v>
      </c>
      <c r="C118" s="17">
        <f>'[1]5월'!E118</f>
        <v>35.299999999999955</v>
      </c>
      <c r="D118" s="16">
        <f>'[1]5월'!F118</f>
        <v>5305.1502518720154</v>
      </c>
      <c r="E118" s="17">
        <f>'[1]5월'!I118</f>
        <v>1.7400000000000091</v>
      </c>
      <c r="F118" s="16">
        <f>'[1]5월'!J118</f>
        <v>1834.9316784938546</v>
      </c>
      <c r="G118" s="17" t="str">
        <f>'[1]5월'!M118</f>
        <v>0.85</v>
      </c>
      <c r="H118" s="16">
        <f>'[1]5월'!N118</f>
        <v>4709.6856780995777</v>
      </c>
      <c r="I118" s="17">
        <f>'[1]5월'!Q118</f>
        <v>0</v>
      </c>
      <c r="J118" s="16">
        <f>'[1]5월'!R118</f>
        <v>0</v>
      </c>
      <c r="K118" s="17">
        <f>'[1]5월'!S118</f>
        <v>88</v>
      </c>
      <c r="L118" s="16">
        <f>'[1]5월'!T118</f>
        <v>3054.1811573480445</v>
      </c>
      <c r="M118" s="61">
        <f t="shared" si="6"/>
        <v>14900</v>
      </c>
      <c r="N118" s="21">
        <v>2</v>
      </c>
      <c r="O118" s="71">
        <f t="shared" si="7"/>
        <v>7450</v>
      </c>
      <c r="P118" s="75"/>
      <c r="Q118" s="67"/>
      <c r="R118" s="80">
        <v>2</v>
      </c>
      <c r="S118" s="67">
        <f t="shared" si="9"/>
        <v>7450</v>
      </c>
      <c r="U118" s="63"/>
      <c r="V118" s="63"/>
      <c r="W118" s="63"/>
    </row>
    <row r="119" spans="1:23">
      <c r="A119" s="19" t="s">
        <v>225</v>
      </c>
      <c r="B119" s="20" t="s">
        <v>226</v>
      </c>
      <c r="C119" s="17">
        <f>'[1]5월'!E119</f>
        <v>37</v>
      </c>
      <c r="D119" s="16">
        <f>'[1]5월'!F119</f>
        <v>5560.6390742001367</v>
      </c>
      <c r="E119" s="17">
        <f>'[1]5월'!I119</f>
        <v>3.210000000000008</v>
      </c>
      <c r="F119" s="16">
        <f>'[1]5월'!J119</f>
        <v>3385.1325792903776</v>
      </c>
      <c r="G119" s="17" t="str">
        <f>'[1]5월'!M119</f>
        <v>2.56</v>
      </c>
      <c r="H119" s="16">
        <f>'[1]5월'!N119</f>
        <v>14184.465101099904</v>
      </c>
      <c r="I119" s="17">
        <f>'[1]5월'!Q119</f>
        <v>0</v>
      </c>
      <c r="J119" s="16">
        <f>'[1]5월'!R119</f>
        <v>0</v>
      </c>
      <c r="K119" s="17">
        <f>'[1]5월'!S119</f>
        <v>47.35</v>
      </c>
      <c r="L119" s="16">
        <f>'[1]5월'!T119</f>
        <v>1643.3577022776126</v>
      </c>
      <c r="M119" s="61">
        <f t="shared" si="6"/>
        <v>24770</v>
      </c>
      <c r="N119" s="21">
        <v>2</v>
      </c>
      <c r="O119" s="71">
        <f t="shared" si="7"/>
        <v>12390</v>
      </c>
      <c r="P119" s="75"/>
      <c r="Q119" s="67"/>
      <c r="R119" s="80">
        <v>2</v>
      </c>
      <c r="S119" s="67">
        <f t="shared" si="9"/>
        <v>12385</v>
      </c>
      <c r="U119" s="63"/>
      <c r="V119" s="63"/>
      <c r="W119" s="63"/>
    </row>
    <row r="120" spans="1:23">
      <c r="A120" s="19" t="s">
        <v>227</v>
      </c>
      <c r="B120" s="20" t="s">
        <v>228</v>
      </c>
      <c r="C120" s="17">
        <f>'[1]5월'!E120</f>
        <v>52.099999999999909</v>
      </c>
      <c r="D120" s="16">
        <f>'[1]5월'!F120</f>
        <v>7829.9809666439623</v>
      </c>
      <c r="E120" s="17">
        <f>'[1]5월'!I120</f>
        <v>6.8000000000000114</v>
      </c>
      <c r="F120" s="16">
        <f>'[1]5월'!J120</f>
        <v>7170.9973642288305</v>
      </c>
      <c r="G120" s="17" t="str">
        <f>'[1]5월'!M120</f>
        <v>4.72</v>
      </c>
      <c r="H120" s="16">
        <f>'[1]5월'!N120</f>
        <v>26152.607530152945</v>
      </c>
      <c r="I120" s="17">
        <f>'[1]5월'!Q120</f>
        <v>0</v>
      </c>
      <c r="J120" s="16">
        <f>'[1]5월'!R120</f>
        <v>0</v>
      </c>
      <c r="K120" s="17">
        <f>'[1]5월'!S120</f>
        <v>0.8833333333333333</v>
      </c>
      <c r="L120" s="16">
        <f>'[1]5월'!T120</f>
        <v>30.657500253683018</v>
      </c>
      <c r="M120" s="61">
        <f t="shared" si="6"/>
        <v>41180</v>
      </c>
      <c r="N120" s="21">
        <v>2</v>
      </c>
      <c r="O120" s="71">
        <f t="shared" si="7"/>
        <v>20590</v>
      </c>
      <c r="P120" s="75"/>
      <c r="Q120" s="67"/>
      <c r="R120" s="80">
        <v>2</v>
      </c>
      <c r="S120" s="67">
        <f t="shared" si="9"/>
        <v>20590</v>
      </c>
      <c r="U120" s="63"/>
      <c r="V120" s="63"/>
      <c r="W120" s="63"/>
    </row>
    <row r="121" spans="1:23">
      <c r="A121" s="19" t="s">
        <v>229</v>
      </c>
      <c r="B121" s="20" t="s">
        <v>230</v>
      </c>
      <c r="C121" s="17">
        <f>'[1]5월'!E121</f>
        <v>31.900000000000091</v>
      </c>
      <c r="D121" s="16">
        <f>'[1]5월'!F121</f>
        <v>4794.1726072158071</v>
      </c>
      <c r="E121" s="17">
        <f>'[1]5월'!I121</f>
        <v>18.359999999999985</v>
      </c>
      <c r="F121" s="16">
        <f>'[1]5월'!J121</f>
        <v>19361.692883417796</v>
      </c>
      <c r="G121" s="17" t="str">
        <f>'[1]5월'!M121</f>
        <v>1.88</v>
      </c>
      <c r="H121" s="16">
        <f>'[1]5월'!N121</f>
        <v>10416.716558620241</v>
      </c>
      <c r="I121" s="17">
        <f>'[1]5월'!Q121</f>
        <v>0</v>
      </c>
      <c r="J121" s="16">
        <f>'[1]5월'!R121</f>
        <v>0</v>
      </c>
      <c r="K121" s="17">
        <f>'[1]5월'!S121</f>
        <v>328.75</v>
      </c>
      <c r="L121" s="16">
        <f>'[1]5월'!T121</f>
        <v>11409.7960849792</v>
      </c>
      <c r="M121" s="61">
        <f t="shared" si="6"/>
        <v>45980</v>
      </c>
      <c r="N121" s="21">
        <v>2</v>
      </c>
      <c r="O121" s="71">
        <f t="shared" si="7"/>
        <v>22990</v>
      </c>
      <c r="P121" s="75"/>
      <c r="Q121" s="67"/>
      <c r="R121" s="80">
        <v>2</v>
      </c>
      <c r="S121" s="67">
        <f t="shared" si="9"/>
        <v>22990</v>
      </c>
      <c r="U121" s="63"/>
      <c r="V121" s="63"/>
      <c r="W121" s="63"/>
    </row>
    <row r="122" spans="1:23">
      <c r="A122" s="19" t="s">
        <v>231</v>
      </c>
      <c r="B122" s="20" t="s">
        <v>232</v>
      </c>
      <c r="C122" s="17">
        <f>'[1]5월'!E122</f>
        <v>22.400000000000091</v>
      </c>
      <c r="D122" s="16">
        <f>'[1]5월'!F122</f>
        <v>3366.4409530292855</v>
      </c>
      <c r="E122" s="17">
        <f>'[1]5월'!I122</f>
        <v>3.8400000000000176</v>
      </c>
      <c r="F122" s="16">
        <f>'[1]5월'!J122</f>
        <v>4049.5043939174693</v>
      </c>
      <c r="G122" s="17" t="str">
        <f>'[1]5월'!M122</f>
        <v>2.20</v>
      </c>
      <c r="H122" s="16">
        <f>'[1]5월'!N122</f>
        <v>12189.774696257731</v>
      </c>
      <c r="I122" s="17">
        <f>'[1]5월'!Q122</f>
        <v>0</v>
      </c>
      <c r="J122" s="16">
        <f>'[1]5월'!R122</f>
        <v>0</v>
      </c>
      <c r="K122" s="17">
        <f>'[1]5월'!S122</f>
        <v>0</v>
      </c>
      <c r="L122" s="16">
        <f>'[1]5월'!T122</f>
        <v>0</v>
      </c>
      <c r="M122" s="61">
        <f t="shared" si="6"/>
        <v>19610</v>
      </c>
      <c r="N122" s="21">
        <v>2</v>
      </c>
      <c r="O122" s="71">
        <f t="shared" si="7"/>
        <v>9810</v>
      </c>
      <c r="P122" s="75"/>
      <c r="Q122" s="67"/>
      <c r="R122" s="80">
        <v>2</v>
      </c>
      <c r="S122" s="67">
        <f t="shared" si="9"/>
        <v>9805</v>
      </c>
      <c r="U122" s="63"/>
      <c r="V122" s="63"/>
      <c r="W122" s="63"/>
    </row>
    <row r="123" spans="1:23">
      <c r="A123" s="19" t="s">
        <v>233</v>
      </c>
      <c r="B123" s="20" t="s">
        <v>234</v>
      </c>
      <c r="C123" s="17">
        <f>'[1]5월'!E123</f>
        <v>68.900000000000091</v>
      </c>
      <c r="D123" s="16">
        <f>'[1]5월'!F123</f>
        <v>10354.811681415944</v>
      </c>
      <c r="E123" s="17">
        <f>'[1]5월'!I123</f>
        <v>1.6800000000000068</v>
      </c>
      <c r="F123" s="16">
        <f>'[1]5월'!J123</f>
        <v>1771.658172338892</v>
      </c>
      <c r="G123" s="17" t="str">
        <f>'[1]5월'!M123</f>
        <v>0.40</v>
      </c>
      <c r="H123" s="16">
        <f>'[1]5월'!N123</f>
        <v>2216.3226720468601</v>
      </c>
      <c r="I123" s="17">
        <f>'[1]5월'!Q123</f>
        <v>0</v>
      </c>
      <c r="J123" s="16">
        <f>'[1]5월'!R123</f>
        <v>0</v>
      </c>
      <c r="K123" s="17">
        <f>'[1]5월'!S123</f>
        <v>519.6</v>
      </c>
      <c r="L123" s="16">
        <f>'[1]5월'!T123</f>
        <v>18033.55146997777</v>
      </c>
      <c r="M123" s="61">
        <f t="shared" si="6"/>
        <v>32380</v>
      </c>
      <c r="N123" s="21">
        <v>2</v>
      </c>
      <c r="O123" s="71">
        <f t="shared" si="7"/>
        <v>16190</v>
      </c>
      <c r="P123" s="75"/>
      <c r="Q123" s="67"/>
      <c r="R123" s="80">
        <v>2</v>
      </c>
      <c r="S123" s="67">
        <f t="shared" si="9"/>
        <v>16190</v>
      </c>
      <c r="U123" s="63"/>
      <c r="V123" s="63"/>
      <c r="W123" s="63"/>
    </row>
    <row r="124" spans="1:23">
      <c r="A124" s="19" t="s">
        <v>235</v>
      </c>
      <c r="B124" s="20" t="s">
        <v>236</v>
      </c>
      <c r="C124" s="17">
        <f>'[1]5월'!E124</f>
        <v>66.800000000000182</v>
      </c>
      <c r="D124" s="16">
        <f>'[1]5월'!F124</f>
        <v>10039.207842069463</v>
      </c>
      <c r="E124" s="17">
        <f>'[1]5월'!I124</f>
        <v>4.3700000000000045</v>
      </c>
      <c r="F124" s="16">
        <f>'[1]5월'!J124</f>
        <v>4608.4203649529372</v>
      </c>
      <c r="G124" s="17" t="str">
        <f>'[1]5월'!M124</f>
        <v>3.48</v>
      </c>
      <c r="H124" s="16">
        <f>'[1]5월'!N124</f>
        <v>19282.007246807683</v>
      </c>
      <c r="I124" s="17">
        <f>'[1]5월'!Q124</f>
        <v>0</v>
      </c>
      <c r="J124" s="16">
        <f>'[1]5월'!R124</f>
        <v>0</v>
      </c>
      <c r="K124" s="17">
        <f>'[1]5월'!S124</f>
        <v>1.1166666666666667</v>
      </c>
      <c r="L124" s="16">
        <f>'[1]5월'!T124</f>
        <v>38.755707867863443</v>
      </c>
      <c r="M124" s="61">
        <f t="shared" si="6"/>
        <v>33970</v>
      </c>
      <c r="N124" s="21">
        <v>2</v>
      </c>
      <c r="O124" s="71">
        <f t="shared" si="7"/>
        <v>16990</v>
      </c>
      <c r="P124" s="75"/>
      <c r="Q124" s="67"/>
      <c r="R124" s="80">
        <v>2</v>
      </c>
      <c r="S124" s="67">
        <f t="shared" si="9"/>
        <v>16985</v>
      </c>
      <c r="U124" s="63"/>
      <c r="V124" s="63"/>
      <c r="W124" s="63"/>
    </row>
    <row r="125" spans="1:23">
      <c r="A125" s="19" t="s">
        <v>237</v>
      </c>
      <c r="B125" s="20" t="s">
        <v>238</v>
      </c>
      <c r="C125" s="17">
        <f>'[1]5월'!E125</f>
        <v>18.200000000000045</v>
      </c>
      <c r="D125" s="16">
        <f>'[1]5월'!F125</f>
        <v>2735.2332743362904</v>
      </c>
      <c r="E125" s="17">
        <f>'[1]5월'!I125</f>
        <v>2.5900000000000034</v>
      </c>
      <c r="F125" s="16">
        <f>'[1]5월'!J125</f>
        <v>2731.3063490224508</v>
      </c>
      <c r="G125" s="17" t="str">
        <f>'[1]5월'!M125</f>
        <v>1.57</v>
      </c>
      <c r="H125" s="16">
        <f>'[1]5월'!N125</f>
        <v>8699.0664877839263</v>
      </c>
      <c r="I125" s="17">
        <f>'[1]5월'!Q125</f>
        <v>0</v>
      </c>
      <c r="J125" s="16">
        <f>'[1]5월'!R125</f>
        <v>0</v>
      </c>
      <c r="K125" s="17">
        <f>'[1]5월'!S125</f>
        <v>4.0999999999999996</v>
      </c>
      <c r="L125" s="16">
        <f>'[1]5월'!T125</f>
        <v>142.29707664917024</v>
      </c>
      <c r="M125" s="61">
        <f t="shared" si="6"/>
        <v>14310</v>
      </c>
      <c r="N125" s="21">
        <v>2</v>
      </c>
      <c r="O125" s="71">
        <f t="shared" si="7"/>
        <v>7160</v>
      </c>
      <c r="P125" s="75"/>
      <c r="Q125" s="67"/>
      <c r="R125" s="80">
        <v>2</v>
      </c>
      <c r="S125" s="67">
        <f t="shared" si="9"/>
        <v>7155</v>
      </c>
      <c r="U125" s="63"/>
      <c r="V125" s="63"/>
      <c r="W125" s="63"/>
    </row>
    <row r="126" spans="1:23">
      <c r="A126" s="19" t="s">
        <v>239</v>
      </c>
      <c r="B126" s="20" t="s">
        <v>240</v>
      </c>
      <c r="C126" s="17">
        <f>'[1]5월'!E126</f>
        <v>44.200000000000045</v>
      </c>
      <c r="D126" s="16">
        <f>'[1]5월'!F126</f>
        <v>6642.7093805309805</v>
      </c>
      <c r="E126" s="17">
        <f>'[1]5월'!I126</f>
        <v>4.1299999999999955</v>
      </c>
      <c r="F126" s="16">
        <f>'[1]5월'!J126</f>
        <v>4355.3263403330866</v>
      </c>
      <c r="G126" s="17" t="str">
        <f>'[1]5월'!M126</f>
        <v>2.43</v>
      </c>
      <c r="H126" s="16">
        <f>'[1]5월'!N126</f>
        <v>13464.160232684675</v>
      </c>
      <c r="I126" s="17">
        <f>'[1]5월'!Q126</f>
        <v>0</v>
      </c>
      <c r="J126" s="16">
        <f>'[1]5월'!R126</f>
        <v>0</v>
      </c>
      <c r="K126" s="17">
        <f>'[1]5월'!S126</f>
        <v>35.9</v>
      </c>
      <c r="L126" s="16">
        <f>'[1]5월'!T126</f>
        <v>1245.9670857817589</v>
      </c>
      <c r="M126" s="61">
        <f t="shared" si="6"/>
        <v>25710</v>
      </c>
      <c r="N126" s="21">
        <v>2</v>
      </c>
      <c r="O126" s="71">
        <f t="shared" si="7"/>
        <v>12860</v>
      </c>
      <c r="P126" s="75"/>
      <c r="Q126" s="67"/>
      <c r="R126" s="80">
        <v>2</v>
      </c>
      <c r="S126" s="67">
        <f t="shared" si="9"/>
        <v>12855</v>
      </c>
      <c r="U126" s="63"/>
      <c r="V126" s="63"/>
      <c r="W126" s="63"/>
    </row>
    <row r="127" spans="1:23">
      <c r="A127" s="19" t="s">
        <v>241</v>
      </c>
      <c r="B127" s="20" t="s">
        <v>242</v>
      </c>
      <c r="C127" s="17">
        <f>'[1]5월'!E127</f>
        <v>43.299999999999955</v>
      </c>
      <c r="D127" s="16">
        <f>'[1]5월'!F127</f>
        <v>6507.450592239612</v>
      </c>
      <c r="E127" s="17">
        <f>'[1]5월'!I127</f>
        <v>3.7999999999999972</v>
      </c>
      <c r="F127" s="16">
        <f>'[1]5월'!J127</f>
        <v>4007.3220564808075</v>
      </c>
      <c r="G127" s="17" t="str">
        <f>'[1]5월'!M127</f>
        <v>2.37</v>
      </c>
      <c r="H127" s="16">
        <f>'[1]5월'!N127</f>
        <v>13131.711831877647</v>
      </c>
      <c r="I127" s="17">
        <f>'[1]5월'!Q127</f>
        <v>0</v>
      </c>
      <c r="J127" s="16">
        <f>'[1]5월'!R127</f>
        <v>0</v>
      </c>
      <c r="K127" s="17">
        <f>'[1]5월'!S127</f>
        <v>687.06666666666672</v>
      </c>
      <c r="L127" s="16">
        <f>'[1]5월'!T127</f>
        <v>23845.750763355263</v>
      </c>
      <c r="M127" s="61">
        <f t="shared" si="6"/>
        <v>47490</v>
      </c>
      <c r="N127" s="21">
        <v>2</v>
      </c>
      <c r="O127" s="71">
        <f t="shared" si="7"/>
        <v>23750</v>
      </c>
      <c r="P127" s="75"/>
      <c r="Q127" s="67"/>
      <c r="R127" s="80">
        <v>2</v>
      </c>
      <c r="S127" s="67">
        <f t="shared" si="9"/>
        <v>23745</v>
      </c>
      <c r="U127" s="63"/>
      <c r="V127" s="63"/>
      <c r="W127" s="63"/>
    </row>
    <row r="128" spans="1:23">
      <c r="A128" s="19" t="s">
        <v>243</v>
      </c>
      <c r="B128" s="20" t="s">
        <v>244</v>
      </c>
      <c r="C128" s="17">
        <f>'[1]5월'!E128</f>
        <v>120.89999999999986</v>
      </c>
      <c r="D128" s="16">
        <f>'[1]5월'!F128</f>
        <v>18169.763893805291</v>
      </c>
      <c r="E128" s="17">
        <f>'[1]5월'!I128</f>
        <v>2.6200000000000045</v>
      </c>
      <c r="F128" s="16">
        <f>'[1]5월'!J128</f>
        <v>2762.9431020999323</v>
      </c>
      <c r="G128" s="17" t="str">
        <f>'[1]5월'!M128</f>
        <v>1.75</v>
      </c>
      <c r="H128" s="16">
        <f>'[1]5월'!N128</f>
        <v>9696.4116902050118</v>
      </c>
      <c r="I128" s="17">
        <f>'[1]5월'!Q128</f>
        <v>0</v>
      </c>
      <c r="J128" s="16">
        <f>'[1]5월'!R128</f>
        <v>0</v>
      </c>
      <c r="K128" s="17">
        <f>'[1]5월'!S128</f>
        <v>13.166666666666666</v>
      </c>
      <c r="L128" s="16">
        <f>'[1]5월'!T128</f>
        <v>456.97028680018087</v>
      </c>
      <c r="M128" s="61">
        <f t="shared" si="6"/>
        <v>31090</v>
      </c>
      <c r="N128" s="21">
        <v>2</v>
      </c>
      <c r="O128" s="71">
        <f t="shared" si="7"/>
        <v>15550</v>
      </c>
      <c r="P128" s="75"/>
      <c r="Q128" s="67"/>
      <c r="R128" s="80">
        <v>2</v>
      </c>
      <c r="S128" s="67">
        <f t="shared" si="9"/>
        <v>15545</v>
      </c>
      <c r="U128" s="63"/>
      <c r="V128" s="63"/>
      <c r="W128" s="63"/>
    </row>
    <row r="129" spans="1:23">
      <c r="A129" s="19" t="s">
        <v>245</v>
      </c>
      <c r="B129" s="20" t="s">
        <v>246</v>
      </c>
      <c r="C129" s="17">
        <f>'[1]5월'!E129</f>
        <v>15</v>
      </c>
      <c r="D129" s="16">
        <f>'[1]5월'!F129</f>
        <v>2254.3131381892445</v>
      </c>
      <c r="E129" s="17">
        <f>'[1]5월'!I129</f>
        <v>0.97999999999998977</v>
      </c>
      <c r="F129" s="16">
        <f>'[1]5월'!J129</f>
        <v>1033.4672671976721</v>
      </c>
      <c r="G129" s="17" t="str">
        <f>'[1]5월'!M129</f>
        <v>0.41</v>
      </c>
      <c r="H129" s="16">
        <f>'[1]5월'!N129</f>
        <v>2271.7307388480313</v>
      </c>
      <c r="I129" s="17">
        <f>'[1]5월'!Q129</f>
        <v>0</v>
      </c>
      <c r="J129" s="16">
        <f>'[1]5월'!R129</f>
        <v>0</v>
      </c>
      <c r="K129" s="17">
        <f>'[1]5월'!S129</f>
        <v>0</v>
      </c>
      <c r="L129" s="16">
        <f>'[1]5월'!T129</f>
        <v>0</v>
      </c>
      <c r="M129" s="61">
        <f t="shared" si="6"/>
        <v>5560</v>
      </c>
      <c r="N129" s="21">
        <v>2</v>
      </c>
      <c r="O129" s="71">
        <f t="shared" si="7"/>
        <v>2780</v>
      </c>
      <c r="P129" s="75"/>
      <c r="Q129" s="67"/>
      <c r="R129" s="80">
        <v>2</v>
      </c>
      <c r="S129" s="67">
        <f t="shared" si="9"/>
        <v>2780</v>
      </c>
      <c r="U129" s="63"/>
      <c r="V129" s="63"/>
      <c r="W129" s="63"/>
    </row>
    <row r="130" spans="1:23">
      <c r="A130" s="19" t="s">
        <v>247</v>
      </c>
      <c r="B130" s="20" t="s">
        <v>248</v>
      </c>
      <c r="C130" s="17">
        <f>'[1]5월'!E130</f>
        <v>34.899999999999864</v>
      </c>
      <c r="D130" s="16">
        <f>'[1]5월'!F130</f>
        <v>5245.0352348536217</v>
      </c>
      <c r="E130" s="17">
        <f>'[1]5월'!I130</f>
        <v>2.0499999999999972</v>
      </c>
      <c r="F130" s="16">
        <f>'[1]5월'!J130</f>
        <v>2161.844793627803</v>
      </c>
      <c r="G130" s="17" t="str">
        <f>'[1]5월'!M130</f>
        <v>1.90</v>
      </c>
      <c r="H130" s="16">
        <f>'[1]5월'!N130</f>
        <v>10527.532692222585</v>
      </c>
      <c r="I130" s="17">
        <f>'[1]5월'!Q130</f>
        <v>2.0000000000000462E-2</v>
      </c>
      <c r="J130" s="16">
        <f>'[1]5월'!R130</f>
        <v>2277.8648000000521</v>
      </c>
      <c r="K130" s="17">
        <f>'[1]5월'!S130</f>
        <v>8.3333333333333329E-2</v>
      </c>
      <c r="L130" s="16">
        <f>'[1]5월'!T130</f>
        <v>2.8922170050644356</v>
      </c>
      <c r="M130" s="61">
        <f t="shared" si="6"/>
        <v>20220</v>
      </c>
      <c r="N130" s="21">
        <v>2</v>
      </c>
      <c r="O130" s="71">
        <f t="shared" si="7"/>
        <v>10110</v>
      </c>
      <c r="P130" s="75"/>
      <c r="Q130" s="67"/>
      <c r="R130" s="80">
        <v>2</v>
      </c>
      <c r="S130" s="67">
        <f t="shared" si="9"/>
        <v>10110</v>
      </c>
      <c r="U130" s="63"/>
      <c r="V130" s="63"/>
      <c r="W130" s="63"/>
    </row>
    <row r="131" spans="1:23">
      <c r="A131" s="19" t="s">
        <v>249</v>
      </c>
      <c r="B131" s="20" t="s">
        <v>250</v>
      </c>
      <c r="C131" s="17">
        <f>'[1]5월'!E131</f>
        <v>21.400000000000091</v>
      </c>
      <c r="D131" s="16">
        <f>'[1]5월'!F131</f>
        <v>3216.1534104833358</v>
      </c>
      <c r="E131" s="17">
        <f>'[1]5월'!I131</f>
        <v>4.0300000000000011</v>
      </c>
      <c r="F131" s="16">
        <f>'[1]5월'!J131</f>
        <v>4249.8704967414924</v>
      </c>
      <c r="G131" s="17" t="str">
        <f>'[1]5월'!M131</f>
        <v>2.78</v>
      </c>
      <c r="H131" s="16">
        <f>'[1]5월'!N131</f>
        <v>15403.442570725676</v>
      </c>
      <c r="I131" s="17">
        <f>'[1]5월'!Q131</f>
        <v>1.9999999999999574E-2</v>
      </c>
      <c r="J131" s="16">
        <f>'[1]5월'!R131</f>
        <v>2277.8647999999512</v>
      </c>
      <c r="K131" s="17">
        <f>'[1]5월'!S131</f>
        <v>14.983333333333333</v>
      </c>
      <c r="L131" s="16">
        <f>'[1]5월'!T131</f>
        <v>520.02061751058557</v>
      </c>
      <c r="M131" s="61">
        <f t="shared" si="6"/>
        <v>25670</v>
      </c>
      <c r="N131" s="21">
        <v>2</v>
      </c>
      <c r="O131" s="71">
        <f t="shared" si="7"/>
        <v>12840</v>
      </c>
      <c r="P131" s="75"/>
      <c r="Q131" s="67"/>
      <c r="R131" s="80">
        <v>2</v>
      </c>
      <c r="S131" s="67">
        <f t="shared" si="9"/>
        <v>12835</v>
      </c>
      <c r="U131" s="63"/>
      <c r="V131" s="63"/>
      <c r="W131" s="63"/>
    </row>
    <row r="132" spans="1:23">
      <c r="A132" s="19" t="s">
        <v>251</v>
      </c>
      <c r="B132" s="20" t="s">
        <v>252</v>
      </c>
      <c r="C132" s="17">
        <f>'[1]5월'!E132</f>
        <v>44.100000000000136</v>
      </c>
      <c r="D132" s="16">
        <f>'[1]5월'!F132</f>
        <v>6627.6806262763994</v>
      </c>
      <c r="E132" s="17">
        <f>'[1]5월'!I132</f>
        <v>3.5500000000000114</v>
      </c>
      <c r="F132" s="16">
        <f>'[1]5월'!J132</f>
        <v>3743.6824475018216</v>
      </c>
      <c r="G132" s="17" t="str">
        <f>'[1]5월'!M132</f>
        <v>2.56</v>
      </c>
      <c r="H132" s="16">
        <f>'[1]5월'!N132</f>
        <v>14184.465101099904</v>
      </c>
      <c r="I132" s="17">
        <f>'[1]5월'!Q132</f>
        <v>0</v>
      </c>
      <c r="J132" s="16">
        <f>'[1]5월'!R132</f>
        <v>0</v>
      </c>
      <c r="K132" s="17">
        <f>'[1]5월'!S132</f>
        <v>52.1</v>
      </c>
      <c r="L132" s="16">
        <f>'[1]5월'!T132</f>
        <v>1808.2140715662854</v>
      </c>
      <c r="M132" s="61">
        <f t="shared" si="6"/>
        <v>26360</v>
      </c>
      <c r="N132" s="21">
        <v>2</v>
      </c>
      <c r="O132" s="71">
        <f t="shared" si="7"/>
        <v>13180</v>
      </c>
      <c r="P132" s="75"/>
      <c r="Q132" s="67"/>
      <c r="R132" s="80">
        <v>2</v>
      </c>
      <c r="S132" s="67">
        <f t="shared" si="9"/>
        <v>13180</v>
      </c>
      <c r="U132" s="63"/>
      <c r="V132" s="63"/>
      <c r="W132" s="63"/>
    </row>
    <row r="133" spans="1:23">
      <c r="A133" s="19" t="s">
        <v>253</v>
      </c>
      <c r="B133" s="20" t="s">
        <v>254</v>
      </c>
      <c r="C133" s="17">
        <f>'[1]5월'!E133</f>
        <v>33.800000000000182</v>
      </c>
      <c r="D133" s="16">
        <f>'[1]5월'!F133</f>
        <v>5079.7189380531254</v>
      </c>
      <c r="E133" s="17">
        <f>'[1]5월'!I133</f>
        <v>2.1000000000000085</v>
      </c>
      <c r="F133" s="16">
        <f>'[1]5월'!J133</f>
        <v>2214.5727154236147</v>
      </c>
      <c r="G133" s="17" t="str">
        <f>'[1]5월'!M133</f>
        <v>1.43</v>
      </c>
      <c r="H133" s="16">
        <f>'[1]5월'!N133</f>
        <v>7923.3535525675243</v>
      </c>
      <c r="I133" s="17">
        <f>'[1]5월'!Q133</f>
        <v>0</v>
      </c>
      <c r="J133" s="16">
        <f>'[1]5월'!R133</f>
        <v>0</v>
      </c>
      <c r="K133" s="17">
        <f>'[1]5월'!S133</f>
        <v>4.1333333333333337</v>
      </c>
      <c r="L133" s="16">
        <f>'[1]5월'!T133</f>
        <v>143.45396345119605</v>
      </c>
      <c r="M133" s="61">
        <f t="shared" si="6"/>
        <v>15360</v>
      </c>
      <c r="N133" s="21">
        <v>1</v>
      </c>
      <c r="O133" s="71">
        <f t="shared" si="7"/>
        <v>15360</v>
      </c>
      <c r="P133" s="75"/>
      <c r="Q133" s="67">
        <f>O133</f>
        <v>15360</v>
      </c>
      <c r="R133" s="80">
        <v>1</v>
      </c>
      <c r="S133" s="67"/>
      <c r="U133" s="63"/>
      <c r="V133" s="63"/>
      <c r="W133" s="63"/>
    </row>
    <row r="134" spans="1:23">
      <c r="A134" s="19" t="s">
        <v>255</v>
      </c>
      <c r="B134" s="20" t="s">
        <v>256</v>
      </c>
      <c r="C134" s="17">
        <f>'[1]5월'!E134</f>
        <v>30</v>
      </c>
      <c r="D134" s="16">
        <f>'[1]5월'!F134</f>
        <v>4508.6262763784889</v>
      </c>
      <c r="E134" s="17">
        <f>'[1]5월'!I134</f>
        <v>2.230000000000004</v>
      </c>
      <c r="F134" s="16">
        <f>'[1]5월'!J134</f>
        <v>2351.6653120926903</v>
      </c>
      <c r="G134" s="17" t="str">
        <f>'[1]5월'!M134</f>
        <v>1.04</v>
      </c>
      <c r="H134" s="16">
        <f>'[1]5월'!N134</f>
        <v>5762.4389473218362</v>
      </c>
      <c r="I134" s="17">
        <f>'[1]5월'!Q134</f>
        <v>0</v>
      </c>
      <c r="J134" s="16">
        <f>'[1]5월'!R134</f>
        <v>0</v>
      </c>
      <c r="K134" s="17">
        <f>'[1]5월'!S134</f>
        <v>61.666666666666664</v>
      </c>
      <c r="L134" s="16">
        <f>'[1]5월'!T134</f>
        <v>2140.2405837476826</v>
      </c>
      <c r="M134" s="61">
        <f t="shared" si="6"/>
        <v>14760</v>
      </c>
      <c r="N134" s="21">
        <v>1</v>
      </c>
      <c r="O134" s="71">
        <f t="shared" si="7"/>
        <v>14760</v>
      </c>
      <c r="P134" s="75"/>
      <c r="Q134" s="67">
        <f t="shared" ref="Q134:Q137" si="12">O134</f>
        <v>14760</v>
      </c>
      <c r="R134" s="80">
        <v>1</v>
      </c>
      <c r="S134" s="67"/>
      <c r="U134" s="63"/>
      <c r="V134" s="63"/>
      <c r="W134" s="63"/>
    </row>
    <row r="135" spans="1:23">
      <c r="A135" s="19" t="s">
        <v>257</v>
      </c>
      <c r="B135" s="20" t="s">
        <v>258</v>
      </c>
      <c r="C135" s="17">
        <f>'[1]5월'!E135</f>
        <v>23.5</v>
      </c>
      <c r="D135" s="16">
        <f>'[1]5월'!F135</f>
        <v>3531.7572498298164</v>
      </c>
      <c r="E135" s="17">
        <f>'[1]5월'!I135</f>
        <v>2.4099999999999966</v>
      </c>
      <c r="F135" s="16">
        <f>'[1]5월'!J135</f>
        <v>2541.4858305575635</v>
      </c>
      <c r="G135" s="17" t="str">
        <f>'[1]5월'!M135</f>
        <v>1.57</v>
      </c>
      <c r="H135" s="16">
        <f>'[1]5월'!N135</f>
        <v>8699.0664877839263</v>
      </c>
      <c r="I135" s="17">
        <f>'[1]5월'!Q135</f>
        <v>0</v>
      </c>
      <c r="J135" s="16">
        <f>'[1]5월'!R135</f>
        <v>0</v>
      </c>
      <c r="K135" s="17">
        <f>'[1]5월'!S135</f>
        <v>0.75</v>
      </c>
      <c r="L135" s="16">
        <f>'[1]5월'!T135</f>
        <v>26.029953045579923</v>
      </c>
      <c r="M135" s="61">
        <f t="shared" ref="M135:M198" si="13">ROUND(D135+F135+H135+J135+L135,-1)</f>
        <v>14800</v>
      </c>
      <c r="N135" s="21">
        <v>1</v>
      </c>
      <c r="O135" s="71">
        <f t="shared" ref="O135:O198" si="14">ROUND(M135/N135,-1)</f>
        <v>14800</v>
      </c>
      <c r="P135" s="75"/>
      <c r="Q135" s="67">
        <f t="shared" si="12"/>
        <v>14800</v>
      </c>
      <c r="R135" s="80">
        <v>1</v>
      </c>
      <c r="S135" s="67"/>
      <c r="U135" s="63"/>
      <c r="V135" s="63"/>
      <c r="W135" s="63"/>
    </row>
    <row r="136" spans="1:23">
      <c r="A136" s="19" t="s">
        <v>259</v>
      </c>
      <c r="B136" s="20" t="s">
        <v>260</v>
      </c>
      <c r="C136" s="17">
        <f>'[1]5월'!E136</f>
        <v>15.5</v>
      </c>
      <c r="D136" s="16">
        <f>'[1]5월'!F136</f>
        <v>2329.4569094622193</v>
      </c>
      <c r="E136" s="17">
        <f>'[1]5월'!I136</f>
        <v>2.1700000000000017</v>
      </c>
      <c r="F136" s="16">
        <f>'[1]5월'!J136</f>
        <v>2288.3918059377279</v>
      </c>
      <c r="G136" s="17" t="str">
        <f>'[1]5월'!M136</f>
        <v>2.05</v>
      </c>
      <c r="H136" s="16">
        <f>'[1]5월'!N136</f>
        <v>11358.653694240156</v>
      </c>
      <c r="I136" s="17">
        <f>'[1]5월'!Q136</f>
        <v>0</v>
      </c>
      <c r="J136" s="16">
        <f>'[1]5월'!R136</f>
        <v>0</v>
      </c>
      <c r="K136" s="17">
        <f>'[1]5월'!S136</f>
        <v>70.3</v>
      </c>
      <c r="L136" s="16">
        <f>'[1]5월'!T136</f>
        <v>2439.8742654723578</v>
      </c>
      <c r="M136" s="61">
        <f t="shared" si="13"/>
        <v>18420</v>
      </c>
      <c r="N136" s="21">
        <v>1</v>
      </c>
      <c r="O136" s="71">
        <f t="shared" si="14"/>
        <v>18420</v>
      </c>
      <c r="P136" s="75"/>
      <c r="Q136" s="67">
        <f t="shared" si="12"/>
        <v>18420</v>
      </c>
      <c r="R136" s="80">
        <v>1</v>
      </c>
      <c r="S136" s="67"/>
      <c r="U136" s="63"/>
      <c r="V136" s="63"/>
      <c r="W136" s="63"/>
    </row>
    <row r="137" spans="1:23">
      <c r="A137" s="19" t="s">
        <v>261</v>
      </c>
      <c r="B137" s="20" t="s">
        <v>262</v>
      </c>
      <c r="C137" s="17">
        <f>'[1]5월'!E137</f>
        <v>45.299999999999955</v>
      </c>
      <c r="D137" s="16">
        <f>'[1]5월'!F137</f>
        <v>6808.0256773315114</v>
      </c>
      <c r="E137" s="17">
        <f>'[1]5월'!I137</f>
        <v>3.5</v>
      </c>
      <c r="F137" s="16">
        <f>'[1]5월'!J137</f>
        <v>3690.9545257060099</v>
      </c>
      <c r="G137" s="17" t="str">
        <f>'[1]5월'!M137</f>
        <v>4.19</v>
      </c>
      <c r="H137" s="16">
        <f>'[1]5월'!N137</f>
        <v>23215.979989690859</v>
      </c>
      <c r="I137" s="17">
        <f>'[1]5월'!Q137</f>
        <v>0</v>
      </c>
      <c r="J137" s="16">
        <f>'[1]5월'!R137</f>
        <v>0</v>
      </c>
      <c r="K137" s="17">
        <f>'[1]5월'!S137</f>
        <v>189.55</v>
      </c>
      <c r="L137" s="16">
        <f>'[1]5월'!T137</f>
        <v>6578.6367997195666</v>
      </c>
      <c r="M137" s="61">
        <f t="shared" si="13"/>
        <v>40290</v>
      </c>
      <c r="N137" s="21">
        <v>1</v>
      </c>
      <c r="O137" s="71">
        <f t="shared" si="14"/>
        <v>40290</v>
      </c>
      <c r="P137" s="75"/>
      <c r="Q137" s="67">
        <f t="shared" si="12"/>
        <v>40290</v>
      </c>
      <c r="R137" s="80">
        <v>1</v>
      </c>
      <c r="S137" s="67"/>
      <c r="U137" s="63"/>
      <c r="V137" s="63"/>
      <c r="W137" s="63"/>
    </row>
    <row r="138" spans="1:23">
      <c r="A138" s="19" t="s">
        <v>263</v>
      </c>
      <c r="B138" s="20" t="s">
        <v>264</v>
      </c>
      <c r="C138" s="17">
        <f>'[1]5월'!E138</f>
        <v>25.299999999999955</v>
      </c>
      <c r="D138" s="16">
        <f>'[1]5월'!F138</f>
        <v>3802.2748264125189</v>
      </c>
      <c r="E138" s="17">
        <f>'[1]5월'!I138</f>
        <v>3.3900000000000006</v>
      </c>
      <c r="F138" s="16">
        <f>'[1]5월'!J138</f>
        <v>3574.9530977552504</v>
      </c>
      <c r="G138" s="17" t="str">
        <f>'[1]5월'!M138</f>
        <v>1.90</v>
      </c>
      <c r="H138" s="16">
        <f>'[1]5월'!N138</f>
        <v>10527.532692222585</v>
      </c>
      <c r="I138" s="17">
        <f>'[1]5월'!Q138</f>
        <v>0</v>
      </c>
      <c r="J138" s="16">
        <f>'[1]5월'!R138</f>
        <v>0</v>
      </c>
      <c r="K138" s="17">
        <f>'[1]5월'!S138</f>
        <v>0</v>
      </c>
      <c r="L138" s="16">
        <f>'[1]5월'!T138</f>
        <v>0</v>
      </c>
      <c r="M138" s="61">
        <f t="shared" si="13"/>
        <v>17900</v>
      </c>
      <c r="N138" s="21">
        <v>2</v>
      </c>
      <c r="O138" s="71">
        <f t="shared" si="14"/>
        <v>8950</v>
      </c>
      <c r="P138" s="75"/>
      <c r="Q138" s="67"/>
      <c r="R138" s="80">
        <v>2</v>
      </c>
      <c r="S138" s="67">
        <f t="shared" si="9"/>
        <v>8950</v>
      </c>
      <c r="U138" s="63"/>
      <c r="V138" s="63"/>
      <c r="W138" s="63"/>
    </row>
    <row r="139" spans="1:23">
      <c r="A139" s="19" t="s">
        <v>265</v>
      </c>
      <c r="B139" s="20" t="s">
        <v>266</v>
      </c>
      <c r="C139" s="17">
        <f>'[1]5월'!E139</f>
        <v>18.700000000000045</v>
      </c>
      <c r="D139" s="16">
        <f>'[1]5월'!F139</f>
        <v>2810.3770456092648</v>
      </c>
      <c r="E139" s="17">
        <f>'[1]5월'!I139</f>
        <v>3.4900000000000091</v>
      </c>
      <c r="F139" s="16">
        <f>'[1]5월'!J139</f>
        <v>3680.4089413468591</v>
      </c>
      <c r="G139" s="17" t="str">
        <f>'[1]5월'!M139</f>
        <v>3.33</v>
      </c>
      <c r="H139" s="16">
        <f>'[1]5월'!N139</f>
        <v>18450.886244790108</v>
      </c>
      <c r="I139" s="17">
        <f>'[1]5월'!Q139</f>
        <v>0</v>
      </c>
      <c r="J139" s="16">
        <f>'[1]5월'!R139</f>
        <v>0</v>
      </c>
      <c r="K139" s="17">
        <f>'[1]5월'!S139</f>
        <v>59.516666666666666</v>
      </c>
      <c r="L139" s="16">
        <f>'[1]5월'!T139</f>
        <v>2065.6213850170202</v>
      </c>
      <c r="M139" s="61">
        <f t="shared" si="13"/>
        <v>27010</v>
      </c>
      <c r="N139" s="21">
        <v>2</v>
      </c>
      <c r="O139" s="71">
        <f t="shared" si="14"/>
        <v>13510</v>
      </c>
      <c r="P139" s="75"/>
      <c r="Q139" s="67"/>
      <c r="R139" s="80">
        <v>2</v>
      </c>
      <c r="S139" s="67">
        <f t="shared" si="9"/>
        <v>13505</v>
      </c>
      <c r="U139" s="63"/>
      <c r="V139" s="63"/>
      <c r="W139" s="63"/>
    </row>
    <row r="140" spans="1:23">
      <c r="A140" s="19" t="s">
        <v>267</v>
      </c>
      <c r="B140" s="20" t="s">
        <v>268</v>
      </c>
      <c r="C140" s="17">
        <f>'[1]5월'!E140</f>
        <v>21.700000000000045</v>
      </c>
      <c r="D140" s="16">
        <f>'[1]5월'!F140</f>
        <v>3261.2396732471138</v>
      </c>
      <c r="E140" s="17">
        <f>'[1]5월'!I140</f>
        <v>3.2199999999999989</v>
      </c>
      <c r="F140" s="16">
        <f>'[1]5월'!J140</f>
        <v>3395.678163649528</v>
      </c>
      <c r="G140" s="17" t="str">
        <f>'[1]5월'!M140</f>
        <v>2.77</v>
      </c>
      <c r="H140" s="16">
        <f>'[1]5월'!N140</f>
        <v>15348.034503924506</v>
      </c>
      <c r="I140" s="17">
        <f>'[1]5월'!Q140</f>
        <v>0</v>
      </c>
      <c r="J140" s="16">
        <f>'[1]5월'!R140</f>
        <v>0</v>
      </c>
      <c r="K140" s="17">
        <f>'[1]5월'!S140</f>
        <v>0</v>
      </c>
      <c r="L140" s="16">
        <f>'[1]5월'!T140</f>
        <v>0</v>
      </c>
      <c r="M140" s="61">
        <f t="shared" si="13"/>
        <v>22000</v>
      </c>
      <c r="N140" s="21">
        <v>2</v>
      </c>
      <c r="O140" s="71">
        <f t="shared" si="14"/>
        <v>11000</v>
      </c>
      <c r="P140" s="75"/>
      <c r="Q140" s="67"/>
      <c r="R140" s="80">
        <v>2</v>
      </c>
      <c r="S140" s="67">
        <f t="shared" si="9"/>
        <v>11000</v>
      </c>
      <c r="U140" s="63"/>
      <c r="V140" s="63"/>
      <c r="W140" s="63"/>
    </row>
    <row r="141" spans="1:23">
      <c r="A141" s="19" t="s">
        <v>269</v>
      </c>
      <c r="B141" s="20" t="s">
        <v>270</v>
      </c>
      <c r="C141" s="17">
        <f>'[1]5월'!E141</f>
        <v>38.900000000000091</v>
      </c>
      <c r="D141" s="16">
        <f>'[1]5월'!F141</f>
        <v>5846.1854050374541</v>
      </c>
      <c r="E141" s="17">
        <f>'[1]5월'!I141</f>
        <v>5.2700000000000102</v>
      </c>
      <c r="F141" s="16">
        <f>'[1]5월'!J141</f>
        <v>5557.522957277346</v>
      </c>
      <c r="G141" s="17" t="str">
        <f>'[1]5월'!M141</f>
        <v>6.52</v>
      </c>
      <c r="H141" s="16">
        <f>'[1]5월'!N141</f>
        <v>36126.059554363812</v>
      </c>
      <c r="I141" s="17">
        <f>'[1]5월'!Q141</f>
        <v>0</v>
      </c>
      <c r="J141" s="16">
        <f>'[1]5월'!R141</f>
        <v>0</v>
      </c>
      <c r="K141" s="17">
        <f>'[1]5월'!S141</f>
        <v>224.15</v>
      </c>
      <c r="L141" s="16">
        <f>'[1]5월'!T141</f>
        <v>7779.4853002223199</v>
      </c>
      <c r="M141" s="61">
        <f t="shared" si="13"/>
        <v>55310</v>
      </c>
      <c r="N141" s="21">
        <v>2</v>
      </c>
      <c r="O141" s="71">
        <f t="shared" si="14"/>
        <v>27660</v>
      </c>
      <c r="P141" s="75"/>
      <c r="Q141" s="67"/>
      <c r="R141" s="80">
        <v>2</v>
      </c>
      <c r="S141" s="67">
        <f t="shared" si="9"/>
        <v>27655</v>
      </c>
      <c r="U141" s="63"/>
      <c r="V141" s="63"/>
      <c r="W141" s="63"/>
    </row>
    <row r="142" spans="1:23">
      <c r="A142" s="19" t="s">
        <v>271</v>
      </c>
      <c r="B142" s="20" t="s">
        <v>272</v>
      </c>
      <c r="C142" s="17">
        <f>'[1]5월'!E142</f>
        <v>24.5</v>
      </c>
      <c r="D142" s="16">
        <f>'[1]5월'!F142</f>
        <v>3682.0447923757661</v>
      </c>
      <c r="E142" s="17">
        <f>'[1]5월'!I142</f>
        <v>3.8799999999999955</v>
      </c>
      <c r="F142" s="16">
        <f>'[1]5월'!J142</f>
        <v>4091.6867313540861</v>
      </c>
      <c r="G142" s="17" t="str">
        <f>'[1]5월'!M142</f>
        <v>1.75</v>
      </c>
      <c r="H142" s="16">
        <f>'[1]5월'!N142</f>
        <v>9696.4116902050118</v>
      </c>
      <c r="I142" s="17">
        <f>'[1]5월'!Q142</f>
        <v>0</v>
      </c>
      <c r="J142" s="16">
        <f>'[1]5월'!R142</f>
        <v>0</v>
      </c>
      <c r="K142" s="17">
        <f>'[1]5월'!S142</f>
        <v>82.316666666666663</v>
      </c>
      <c r="L142" s="16">
        <f>'[1]5월'!T142</f>
        <v>2856.9319576026496</v>
      </c>
      <c r="M142" s="61">
        <f t="shared" si="13"/>
        <v>20330</v>
      </c>
      <c r="N142" s="21">
        <v>2</v>
      </c>
      <c r="O142" s="71">
        <f t="shared" si="14"/>
        <v>10170</v>
      </c>
      <c r="P142" s="75"/>
      <c r="Q142" s="67"/>
      <c r="R142" s="80">
        <v>2</v>
      </c>
      <c r="S142" s="67">
        <f t="shared" si="9"/>
        <v>10165</v>
      </c>
      <c r="U142" s="63"/>
      <c r="V142" s="63"/>
      <c r="W142" s="63"/>
    </row>
    <row r="143" spans="1:23">
      <c r="A143" s="19" t="s">
        <v>273</v>
      </c>
      <c r="B143" s="20" t="s">
        <v>274</v>
      </c>
      <c r="C143" s="17">
        <f>'[1]5월'!E143</f>
        <v>21.900000000000091</v>
      </c>
      <c r="D143" s="16">
        <f>'[1]5월'!F143</f>
        <v>3291.2971817563107</v>
      </c>
      <c r="E143" s="17">
        <f>'[1]5월'!I143</f>
        <v>2.1900000000000261</v>
      </c>
      <c r="F143" s="16">
        <f>'[1]5월'!J143</f>
        <v>2309.482974656074</v>
      </c>
      <c r="G143" s="17" t="str">
        <f>'[1]5월'!M143</f>
        <v>1.42</v>
      </c>
      <c r="H143" s="16">
        <f>'[1]5월'!N143</f>
        <v>7867.9454857663522</v>
      </c>
      <c r="I143" s="17">
        <f>'[1]5월'!Q143</f>
        <v>0</v>
      </c>
      <c r="J143" s="16">
        <f>'[1]5월'!R143</f>
        <v>0</v>
      </c>
      <c r="K143" s="17">
        <f>'[1]5월'!S143</f>
        <v>18.716666666666665</v>
      </c>
      <c r="L143" s="16">
        <f>'[1]5월'!T143</f>
        <v>649.59193933747224</v>
      </c>
      <c r="M143" s="61">
        <f t="shared" si="13"/>
        <v>14120</v>
      </c>
      <c r="N143" s="21">
        <v>2</v>
      </c>
      <c r="O143" s="71">
        <f t="shared" si="14"/>
        <v>7060</v>
      </c>
      <c r="P143" s="75"/>
      <c r="Q143" s="67"/>
      <c r="R143" s="80">
        <v>2</v>
      </c>
      <c r="S143" s="67">
        <f t="shared" si="9"/>
        <v>7060</v>
      </c>
      <c r="U143" s="63"/>
      <c r="V143" s="63"/>
      <c r="W143" s="63"/>
    </row>
    <row r="144" spans="1:23">
      <c r="A144" s="19" t="s">
        <v>275</v>
      </c>
      <c r="B144" s="20" t="s">
        <v>276</v>
      </c>
      <c r="C144" s="17">
        <f>'[1]5월'!E144</f>
        <v>27.5</v>
      </c>
      <c r="D144" s="16">
        <f>'[1]5월'!F144</f>
        <v>4132.9074200136147</v>
      </c>
      <c r="E144" s="17">
        <f>'[1]5월'!I144</f>
        <v>4</v>
      </c>
      <c r="F144" s="16">
        <f>'[1]5월'!J144</f>
        <v>4218.2337436640109</v>
      </c>
      <c r="G144" s="17" t="str">
        <f>'[1]5월'!M144</f>
        <v>3.97</v>
      </c>
      <c r="H144" s="16">
        <f>'[1]5월'!N144</f>
        <v>21997.002520065085</v>
      </c>
      <c r="I144" s="17">
        <f>'[1]5월'!Q144</f>
        <v>0</v>
      </c>
      <c r="J144" s="16">
        <f>'[1]5월'!R144</f>
        <v>0</v>
      </c>
      <c r="K144" s="17">
        <f>'[1]5월'!S144</f>
        <v>0</v>
      </c>
      <c r="L144" s="16">
        <f>'[1]5월'!T144</f>
        <v>0</v>
      </c>
      <c r="M144" s="61">
        <f t="shared" si="13"/>
        <v>30350</v>
      </c>
      <c r="N144" s="21">
        <v>2</v>
      </c>
      <c r="O144" s="71">
        <f t="shared" si="14"/>
        <v>15180</v>
      </c>
      <c r="P144" s="75"/>
      <c r="Q144" s="67"/>
      <c r="R144" s="80">
        <v>2</v>
      </c>
      <c r="S144" s="67">
        <f t="shared" si="9"/>
        <v>15175</v>
      </c>
      <c r="U144" s="63"/>
      <c r="V144" s="63"/>
      <c r="W144" s="63"/>
    </row>
    <row r="145" spans="1:23">
      <c r="A145" s="19" t="s">
        <v>277</v>
      </c>
      <c r="B145" s="20" t="s">
        <v>278</v>
      </c>
      <c r="C145" s="17">
        <f>'[1]5월'!E145</f>
        <v>33.600000000000136</v>
      </c>
      <c r="D145" s="16">
        <f>'[1]5월'!F145</f>
        <v>5049.6614295439285</v>
      </c>
      <c r="E145" s="17">
        <f>'[1]5월'!I145</f>
        <v>4.25</v>
      </c>
      <c r="F145" s="16">
        <f>'[1]5월'!J145</f>
        <v>4481.8733526430124</v>
      </c>
      <c r="G145" s="17" t="str">
        <f>'[1]5월'!M145</f>
        <v>2.07</v>
      </c>
      <c r="H145" s="16">
        <f>'[1]5월'!N145</f>
        <v>11469.469827842498</v>
      </c>
      <c r="I145" s="17">
        <f>'[1]5월'!Q145</f>
        <v>0</v>
      </c>
      <c r="J145" s="16">
        <f>'[1]5월'!R145</f>
        <v>0</v>
      </c>
      <c r="K145" s="17">
        <f>'[1]5월'!S145</f>
        <v>96</v>
      </c>
      <c r="L145" s="16">
        <f>'[1]5월'!T145</f>
        <v>3331.8339898342301</v>
      </c>
      <c r="M145" s="61">
        <f t="shared" si="13"/>
        <v>24330</v>
      </c>
      <c r="N145" s="21">
        <v>2</v>
      </c>
      <c r="O145" s="71">
        <f t="shared" si="14"/>
        <v>12170</v>
      </c>
      <c r="P145" s="75"/>
      <c r="Q145" s="67"/>
      <c r="R145" s="80">
        <v>2</v>
      </c>
      <c r="S145" s="67">
        <f t="shared" ref="S145:S208" si="15">M145/R145</f>
        <v>12165</v>
      </c>
      <c r="U145" s="63"/>
      <c r="V145" s="63"/>
      <c r="W145" s="63"/>
    </row>
    <row r="146" spans="1:23">
      <c r="A146" s="19" t="s">
        <v>279</v>
      </c>
      <c r="B146" s="20" t="s">
        <v>280</v>
      </c>
      <c r="C146" s="17">
        <f>'[1]5월'!E146</f>
        <v>36.599999999999909</v>
      </c>
      <c r="D146" s="16">
        <f>'[1]5월'!F146</f>
        <v>5500.524057181743</v>
      </c>
      <c r="E146" s="17">
        <f>'[1]5월'!I146</f>
        <v>2.6499999999999915</v>
      </c>
      <c r="F146" s="16">
        <f>'[1]5월'!J146</f>
        <v>2794.5798551773983</v>
      </c>
      <c r="G146" s="17" t="str">
        <f>'[1]5월'!M146</f>
        <v>2.38</v>
      </c>
      <c r="H146" s="16">
        <f>'[1]5월'!N146</f>
        <v>13187.119898678817</v>
      </c>
      <c r="I146" s="17">
        <f>'[1]5월'!Q146</f>
        <v>0</v>
      </c>
      <c r="J146" s="16">
        <f>'[1]5월'!R146</f>
        <v>0</v>
      </c>
      <c r="K146" s="17">
        <f>'[1]5월'!S146</f>
        <v>98.65</v>
      </c>
      <c r="L146" s="16">
        <f>'[1]5월'!T146</f>
        <v>3423.8064905952792</v>
      </c>
      <c r="M146" s="61">
        <f t="shared" si="13"/>
        <v>24910</v>
      </c>
      <c r="N146" s="21">
        <v>2</v>
      </c>
      <c r="O146" s="71">
        <f t="shared" si="14"/>
        <v>12460</v>
      </c>
      <c r="P146" s="75"/>
      <c r="Q146" s="67"/>
      <c r="R146" s="80">
        <v>2</v>
      </c>
      <c r="S146" s="67">
        <f t="shared" si="15"/>
        <v>12455</v>
      </c>
      <c r="U146" s="63"/>
      <c r="V146" s="63"/>
      <c r="W146" s="63"/>
    </row>
    <row r="147" spans="1:23">
      <c r="A147" s="19" t="s">
        <v>281</v>
      </c>
      <c r="B147" s="20" t="s">
        <v>282</v>
      </c>
      <c r="C147" s="17">
        <f>'[1]5월'!E147</f>
        <v>42.399999999999864</v>
      </c>
      <c r="D147" s="16">
        <f>'[1]5월'!F147</f>
        <v>6372.1918039482443</v>
      </c>
      <c r="E147" s="17">
        <f>'[1]5월'!I147</f>
        <v>2.5300000000000011</v>
      </c>
      <c r="F147" s="16">
        <f>'[1]5월'!J147</f>
        <v>2668.0328428674884</v>
      </c>
      <c r="G147" s="17" t="str">
        <f>'[1]5월'!M147</f>
        <v>1.44</v>
      </c>
      <c r="H147" s="16">
        <f>'[1]5월'!N147</f>
        <v>7978.7616193686954</v>
      </c>
      <c r="I147" s="17">
        <f>'[1]5월'!Q147</f>
        <v>0</v>
      </c>
      <c r="J147" s="16">
        <f>'[1]5월'!R147</f>
        <v>0</v>
      </c>
      <c r="K147" s="17">
        <f>'[1]5월'!S147</f>
        <v>26.883333333333333</v>
      </c>
      <c r="L147" s="16">
        <f>'[1]5월'!T147</f>
        <v>933.02920583378705</v>
      </c>
      <c r="M147" s="61">
        <f t="shared" si="13"/>
        <v>17950</v>
      </c>
      <c r="N147" s="21">
        <v>2</v>
      </c>
      <c r="O147" s="71">
        <f t="shared" si="14"/>
        <v>8980</v>
      </c>
      <c r="P147" s="75"/>
      <c r="Q147" s="67"/>
      <c r="R147" s="80">
        <v>2</v>
      </c>
      <c r="S147" s="67">
        <f t="shared" si="15"/>
        <v>8975</v>
      </c>
      <c r="U147" s="63"/>
      <c r="V147" s="63"/>
      <c r="W147" s="63"/>
    </row>
    <row r="148" spans="1:23">
      <c r="A148" s="19" t="s">
        <v>283</v>
      </c>
      <c r="B148" s="20" t="s">
        <v>284</v>
      </c>
      <c r="C148" s="17">
        <f>'[1]5월'!E148</f>
        <v>22.400000000000091</v>
      </c>
      <c r="D148" s="16">
        <f>'[1]5월'!F148</f>
        <v>3366.4409530292855</v>
      </c>
      <c r="E148" s="17">
        <f>'[1]5월'!I148</f>
        <v>1.3600000000000136</v>
      </c>
      <c r="F148" s="16">
        <f>'[1]5월'!J148</f>
        <v>1434.1994728457782</v>
      </c>
      <c r="G148" s="17" t="str">
        <f>'[1]5월'!M148</f>
        <v>1.02</v>
      </c>
      <c r="H148" s="16">
        <f>'[1]5월'!N148</f>
        <v>5651.622813719493</v>
      </c>
      <c r="I148" s="17">
        <f>'[1]5월'!Q148</f>
        <v>0</v>
      </c>
      <c r="J148" s="16">
        <f>'[1]5월'!R148</f>
        <v>0</v>
      </c>
      <c r="K148" s="17">
        <f>'[1]5월'!S148</f>
        <v>242.93333333333334</v>
      </c>
      <c r="L148" s="16">
        <f>'[1]5월'!T148</f>
        <v>8431.391013163844</v>
      </c>
      <c r="M148" s="61">
        <f t="shared" si="13"/>
        <v>18880</v>
      </c>
      <c r="N148" s="21">
        <v>2</v>
      </c>
      <c r="O148" s="71">
        <f t="shared" si="14"/>
        <v>9440</v>
      </c>
      <c r="P148" s="75"/>
      <c r="Q148" s="67"/>
      <c r="R148" s="80">
        <v>2</v>
      </c>
      <c r="S148" s="67">
        <f t="shared" si="15"/>
        <v>9440</v>
      </c>
      <c r="U148" s="63"/>
      <c r="V148" s="63"/>
      <c r="W148" s="63"/>
    </row>
    <row r="149" spans="1:23">
      <c r="A149" s="19" t="s">
        <v>285</v>
      </c>
      <c r="B149" s="20" t="s">
        <v>286</v>
      </c>
      <c r="C149" s="17">
        <f>'[1]5월'!E149</f>
        <v>28.800000000000182</v>
      </c>
      <c r="D149" s="16">
        <f>'[1]5월'!F149</f>
        <v>4328.2812253233769</v>
      </c>
      <c r="E149" s="17">
        <f>'[1]5월'!I149</f>
        <v>3.5300000000000011</v>
      </c>
      <c r="F149" s="16">
        <f>'[1]5월'!J149</f>
        <v>3722.5912787834909</v>
      </c>
      <c r="G149" s="17" t="str">
        <f>'[1]5월'!M149</f>
        <v>2.37</v>
      </c>
      <c r="H149" s="16">
        <f>'[1]5월'!N149</f>
        <v>13131.711831877647</v>
      </c>
      <c r="I149" s="17">
        <f>'[1]5월'!Q149</f>
        <v>0</v>
      </c>
      <c r="J149" s="16">
        <f>'[1]5월'!R149</f>
        <v>0</v>
      </c>
      <c r="K149" s="17">
        <f>'[1]5월'!S149</f>
        <v>5.5666666666666664</v>
      </c>
      <c r="L149" s="16">
        <f>'[1]5월'!T149</f>
        <v>193.20009593830432</v>
      </c>
      <c r="M149" s="61">
        <f t="shared" si="13"/>
        <v>21380</v>
      </c>
      <c r="N149" s="21">
        <v>2</v>
      </c>
      <c r="O149" s="71">
        <f t="shared" si="14"/>
        <v>10690</v>
      </c>
      <c r="P149" s="75"/>
      <c r="Q149" s="67"/>
      <c r="R149" s="80">
        <v>2</v>
      </c>
      <c r="S149" s="67">
        <f t="shared" si="15"/>
        <v>10690</v>
      </c>
      <c r="U149" s="63"/>
      <c r="V149" s="63"/>
      <c r="W149" s="63"/>
    </row>
    <row r="150" spans="1:23">
      <c r="A150" s="19" t="s">
        <v>287</v>
      </c>
      <c r="B150" s="20" t="s">
        <v>288</v>
      </c>
      <c r="C150" s="17">
        <f>'[1]5월'!E150</f>
        <v>17.899999999999864</v>
      </c>
      <c r="D150" s="16">
        <f>'[1]5월'!F150</f>
        <v>2690.1470115724778</v>
      </c>
      <c r="E150" s="17">
        <f>'[1]5월'!I150</f>
        <v>4.3000000000000114</v>
      </c>
      <c r="F150" s="16">
        <f>'[1]5월'!J150</f>
        <v>4534.6012744388236</v>
      </c>
      <c r="G150" s="17" t="str">
        <f>'[1]5월'!M150</f>
        <v>2.04</v>
      </c>
      <c r="H150" s="16">
        <f>'[1]5월'!N150</f>
        <v>11303.245627438986</v>
      </c>
      <c r="I150" s="17">
        <f>'[1]5월'!Q150</f>
        <v>0</v>
      </c>
      <c r="J150" s="16">
        <f>'[1]5월'!R150</f>
        <v>0</v>
      </c>
      <c r="K150" s="17">
        <f>'[1]5월'!S150</f>
        <v>0.15</v>
      </c>
      <c r="L150" s="16">
        <f>'[1]5월'!T150</f>
        <v>5.2059906091159842</v>
      </c>
      <c r="M150" s="61">
        <f t="shared" si="13"/>
        <v>18530</v>
      </c>
      <c r="N150" s="21">
        <v>2</v>
      </c>
      <c r="O150" s="71">
        <f t="shared" si="14"/>
        <v>9270</v>
      </c>
      <c r="P150" s="75"/>
      <c r="Q150" s="67"/>
      <c r="R150" s="80">
        <v>2</v>
      </c>
      <c r="S150" s="67">
        <f t="shared" si="15"/>
        <v>9265</v>
      </c>
      <c r="U150" s="63"/>
      <c r="V150" s="63"/>
      <c r="W150" s="63"/>
    </row>
    <row r="151" spans="1:23">
      <c r="A151" s="19" t="s">
        <v>289</v>
      </c>
      <c r="B151" s="20" t="s">
        <v>290</v>
      </c>
      <c r="C151" s="17">
        <f>'[1]5월'!E151</f>
        <v>55.299999999999955</v>
      </c>
      <c r="D151" s="16">
        <f>'[1]5월'!F151</f>
        <v>8310.9011027910074</v>
      </c>
      <c r="E151" s="17">
        <f>'[1]5월'!I151</f>
        <v>3.6700000000000159</v>
      </c>
      <c r="F151" s="16">
        <f>'[1]5월'!J151</f>
        <v>3870.2294598117473</v>
      </c>
      <c r="G151" s="17" t="str">
        <f>'[1]5월'!M151</f>
        <v>2.65</v>
      </c>
      <c r="H151" s="16">
        <f>'[1]5월'!N151</f>
        <v>14683.137702310447</v>
      </c>
      <c r="I151" s="17">
        <f>'[1]5월'!Q151</f>
        <v>0</v>
      </c>
      <c r="J151" s="16">
        <f>'[1]5월'!R151</f>
        <v>0</v>
      </c>
      <c r="K151" s="17">
        <f>'[1]5월'!S151</f>
        <v>550.20000000000005</v>
      </c>
      <c r="L151" s="16">
        <f>'[1]5월'!T151</f>
        <v>19095.573554237431</v>
      </c>
      <c r="M151" s="61">
        <f t="shared" si="13"/>
        <v>45960</v>
      </c>
      <c r="N151" s="21">
        <v>2</v>
      </c>
      <c r="O151" s="71">
        <f t="shared" si="14"/>
        <v>22980</v>
      </c>
      <c r="P151" s="75"/>
      <c r="Q151" s="67"/>
      <c r="R151" s="80">
        <v>2</v>
      </c>
      <c r="S151" s="67">
        <f t="shared" si="15"/>
        <v>22980</v>
      </c>
      <c r="U151" s="63"/>
      <c r="V151" s="63"/>
      <c r="W151" s="63"/>
    </row>
    <row r="152" spans="1:23">
      <c r="A152" s="19" t="s">
        <v>291</v>
      </c>
      <c r="B152" s="20" t="s">
        <v>292</v>
      </c>
      <c r="C152" s="17">
        <f>'[1]5월'!E152</f>
        <v>43.5</v>
      </c>
      <c r="D152" s="16">
        <f>'[1]5월'!F152</f>
        <v>6537.5081007488088</v>
      </c>
      <c r="E152" s="17">
        <f>'[1]5월'!I152</f>
        <v>3.1499999999999915</v>
      </c>
      <c r="F152" s="16">
        <f>'[1]5월'!J152</f>
        <v>3321.8590731354002</v>
      </c>
      <c r="G152" s="17" t="str">
        <f>'[1]5월'!M152</f>
        <v>2.66</v>
      </c>
      <c r="H152" s="16">
        <f>'[1]5월'!N152</f>
        <v>14738.545769111619</v>
      </c>
      <c r="I152" s="17">
        <f>'[1]5월'!Q152</f>
        <v>0</v>
      </c>
      <c r="J152" s="16">
        <f>'[1]5월'!R152</f>
        <v>0</v>
      </c>
      <c r="K152" s="17">
        <f>'[1]5월'!S152</f>
        <v>0.56666666666666665</v>
      </c>
      <c r="L152" s="16">
        <f>'[1]5월'!T152</f>
        <v>19.667075634438163</v>
      </c>
      <c r="M152" s="61">
        <f t="shared" si="13"/>
        <v>24620</v>
      </c>
      <c r="N152" s="21">
        <v>2</v>
      </c>
      <c r="O152" s="71">
        <f t="shared" si="14"/>
        <v>12310</v>
      </c>
      <c r="P152" s="75"/>
      <c r="Q152" s="67"/>
      <c r="R152" s="80">
        <v>2</v>
      </c>
      <c r="S152" s="67">
        <f t="shared" si="15"/>
        <v>12310</v>
      </c>
      <c r="U152" s="63"/>
      <c r="V152" s="63"/>
      <c r="W152" s="63"/>
    </row>
    <row r="153" spans="1:23">
      <c r="A153" s="19" t="s">
        <v>293</v>
      </c>
      <c r="B153" s="20" t="s">
        <v>294</v>
      </c>
      <c r="C153" s="17">
        <f>'[1]5월'!E153</f>
        <v>43</v>
      </c>
      <c r="D153" s="16">
        <f>'[1]5월'!F153</f>
        <v>6462.364329475834</v>
      </c>
      <c r="E153" s="17">
        <f>'[1]5월'!I153</f>
        <v>5.3400000000000034</v>
      </c>
      <c r="F153" s="16">
        <f>'[1]5월'!J153</f>
        <v>5631.3420477914588</v>
      </c>
      <c r="G153" s="17" t="str">
        <f>'[1]5월'!M153</f>
        <v>2.00</v>
      </c>
      <c r="H153" s="16">
        <f>'[1]5월'!N153</f>
        <v>11081.6133602343</v>
      </c>
      <c r="I153" s="17">
        <f>'[1]5월'!Q153</f>
        <v>5.0000000000000266E-2</v>
      </c>
      <c r="J153" s="16">
        <f>'[1]5월'!R153</f>
        <v>5694.6620000000294</v>
      </c>
      <c r="K153" s="17">
        <f>'[1]5월'!S153</f>
        <v>9.1166666666666671</v>
      </c>
      <c r="L153" s="16">
        <f>'[1]5월'!T153</f>
        <v>316.40854035404931</v>
      </c>
      <c r="M153" s="61">
        <f t="shared" si="13"/>
        <v>29190</v>
      </c>
      <c r="N153" s="21">
        <v>2</v>
      </c>
      <c r="O153" s="71">
        <f t="shared" si="14"/>
        <v>14600</v>
      </c>
      <c r="P153" s="75"/>
      <c r="Q153" s="67"/>
      <c r="R153" s="80">
        <v>2</v>
      </c>
      <c r="S153" s="67">
        <f t="shared" si="15"/>
        <v>14595</v>
      </c>
      <c r="U153" s="63"/>
      <c r="V153" s="63"/>
      <c r="W153" s="63"/>
    </row>
    <row r="154" spans="1:23">
      <c r="A154" s="19" t="s">
        <v>295</v>
      </c>
      <c r="B154" s="20" t="s">
        <v>296</v>
      </c>
      <c r="C154" s="17">
        <f>'[1]5월'!E154</f>
        <v>71.200000000000045</v>
      </c>
      <c r="D154" s="16">
        <f>'[1]5월'!F154</f>
        <v>10700.473029271621</v>
      </c>
      <c r="E154" s="17">
        <f>'[1]5월'!I154</f>
        <v>2.1599999999999966</v>
      </c>
      <c r="F154" s="16">
        <f>'[1]5월'!J154</f>
        <v>2277.8462215785626</v>
      </c>
      <c r="G154" s="17" t="str">
        <f>'[1]5월'!M154</f>
        <v>1.28</v>
      </c>
      <c r="H154" s="16">
        <f>'[1]5월'!N154</f>
        <v>7092.2325505499521</v>
      </c>
      <c r="I154" s="17">
        <f>'[1]5월'!Q154</f>
        <v>0</v>
      </c>
      <c r="J154" s="16">
        <f>'[1]5월'!R154</f>
        <v>0</v>
      </c>
      <c r="K154" s="17">
        <f>'[1]5월'!S154</f>
        <v>7.8833333333333337</v>
      </c>
      <c r="L154" s="16">
        <f>'[1]5월'!T154</f>
        <v>273.60372867909564</v>
      </c>
      <c r="M154" s="61">
        <f t="shared" si="13"/>
        <v>20340</v>
      </c>
      <c r="N154" s="21">
        <v>1</v>
      </c>
      <c r="O154" s="71">
        <f t="shared" si="14"/>
        <v>20340</v>
      </c>
      <c r="P154" s="75"/>
      <c r="Q154" s="67">
        <f>O154</f>
        <v>20340</v>
      </c>
      <c r="R154" s="80">
        <v>1</v>
      </c>
      <c r="S154" s="67"/>
      <c r="U154" s="63"/>
      <c r="V154" s="63"/>
      <c r="W154" s="63"/>
    </row>
    <row r="155" spans="1:23">
      <c r="A155" s="19" t="s">
        <v>297</v>
      </c>
      <c r="B155" s="20" t="s">
        <v>298</v>
      </c>
      <c r="C155" s="17">
        <f>'[1]5월'!E155</f>
        <v>18.099999999999909</v>
      </c>
      <c r="D155" s="16">
        <f>'[1]5월'!F155</f>
        <v>2720.2045200816747</v>
      </c>
      <c r="E155" s="17">
        <f>'[1]5월'!I155</f>
        <v>2.2000000000000028</v>
      </c>
      <c r="F155" s="16">
        <f>'[1]5월'!J155</f>
        <v>2320.0285590152093</v>
      </c>
      <c r="G155" s="17" t="str">
        <f>'[1]5월'!M155</f>
        <v>2.05</v>
      </c>
      <c r="H155" s="16">
        <f>'[1]5월'!N155</f>
        <v>11358.653694240156</v>
      </c>
      <c r="I155" s="17">
        <f>'[1]5월'!Q155</f>
        <v>0</v>
      </c>
      <c r="J155" s="16">
        <f>'[1]5월'!R155</f>
        <v>0</v>
      </c>
      <c r="K155" s="17">
        <f>'[1]5월'!S155</f>
        <v>4.5333333333333332</v>
      </c>
      <c r="L155" s="16">
        <f>'[1]5월'!T155</f>
        <v>157.3366050755053</v>
      </c>
      <c r="M155" s="61">
        <f t="shared" si="13"/>
        <v>16560</v>
      </c>
      <c r="N155" s="21">
        <v>1</v>
      </c>
      <c r="O155" s="71">
        <f t="shared" si="14"/>
        <v>16560</v>
      </c>
      <c r="P155" s="75"/>
      <c r="Q155" s="67">
        <f t="shared" ref="Q155:Q158" si="16">O155</f>
        <v>16560</v>
      </c>
      <c r="R155" s="80">
        <v>1</v>
      </c>
      <c r="S155" s="67"/>
      <c r="U155" s="63"/>
      <c r="V155" s="63"/>
      <c r="W155" s="63"/>
    </row>
    <row r="156" spans="1:23">
      <c r="A156" s="19" t="s">
        <v>299</v>
      </c>
      <c r="B156" s="20" t="s">
        <v>300</v>
      </c>
      <c r="C156" s="17">
        <f>'[1]5월'!E156</f>
        <v>53.100000000000136</v>
      </c>
      <c r="D156" s="16">
        <f>'[1]5월'!F156</f>
        <v>7980.2685091899457</v>
      </c>
      <c r="E156" s="17">
        <f>'[1]5월'!I156</f>
        <v>2.0500000000000043</v>
      </c>
      <c r="F156" s="16">
        <f>'[1]5월'!J156</f>
        <v>2161.8447936278103</v>
      </c>
      <c r="G156" s="17" t="str">
        <f>'[1]5월'!M156</f>
        <v>1.60</v>
      </c>
      <c r="H156" s="16">
        <f>'[1]5월'!N156</f>
        <v>8865.2906881874405</v>
      </c>
      <c r="I156" s="17">
        <f>'[1]5월'!Q156</f>
        <v>0</v>
      </c>
      <c r="J156" s="16">
        <f>'[1]5월'!R156</f>
        <v>0</v>
      </c>
      <c r="K156" s="17">
        <f>'[1]5월'!S156</f>
        <v>33.299999999999997</v>
      </c>
      <c r="L156" s="16">
        <f>'[1]5월'!T156</f>
        <v>1155.7299152237485</v>
      </c>
      <c r="M156" s="61">
        <f t="shared" si="13"/>
        <v>20160</v>
      </c>
      <c r="N156" s="21">
        <v>1</v>
      </c>
      <c r="O156" s="71">
        <f t="shared" si="14"/>
        <v>20160</v>
      </c>
      <c r="P156" s="75"/>
      <c r="Q156" s="67">
        <f t="shared" si="16"/>
        <v>20160</v>
      </c>
      <c r="R156" s="80">
        <v>1</v>
      </c>
      <c r="S156" s="67"/>
      <c r="U156" s="63"/>
      <c r="V156" s="63"/>
      <c r="W156" s="63"/>
    </row>
    <row r="157" spans="1:23">
      <c r="A157" s="19" t="s">
        <v>301</v>
      </c>
      <c r="B157" s="20" t="s">
        <v>302</v>
      </c>
      <c r="C157" s="17">
        <f>'[1]5월'!E157</f>
        <v>38</v>
      </c>
      <c r="D157" s="16">
        <f>'[1]5월'!F157</f>
        <v>5710.9266167460864</v>
      </c>
      <c r="E157" s="17">
        <f>'[1]5월'!I157</f>
        <v>1.1299999999999955</v>
      </c>
      <c r="F157" s="16">
        <f>'[1]5월'!J157</f>
        <v>1191.6510325850784</v>
      </c>
      <c r="G157" s="17" t="str">
        <f>'[1]5월'!M157</f>
        <v>0.82</v>
      </c>
      <c r="H157" s="16">
        <f>'[1]5월'!N157</f>
        <v>4543.4614776960625</v>
      </c>
      <c r="I157" s="17">
        <f>'[1]5월'!Q157</f>
        <v>8.9999999999999858E-2</v>
      </c>
      <c r="J157" s="16">
        <f>'[1]5월'!R157</f>
        <v>10250.391599999981</v>
      </c>
      <c r="K157" s="17">
        <f>'[1]5월'!S157</f>
        <v>26.366666666666667</v>
      </c>
      <c r="L157" s="16">
        <f>'[1]5월'!T157</f>
        <v>915.09746040238758</v>
      </c>
      <c r="M157" s="61">
        <f t="shared" si="13"/>
        <v>22610</v>
      </c>
      <c r="N157" s="21">
        <v>1</v>
      </c>
      <c r="O157" s="71">
        <f t="shared" si="14"/>
        <v>22610</v>
      </c>
      <c r="P157" s="75"/>
      <c r="Q157" s="67">
        <f t="shared" si="16"/>
        <v>22610</v>
      </c>
      <c r="R157" s="80">
        <v>1</v>
      </c>
      <c r="S157" s="67"/>
      <c r="U157" s="63"/>
      <c r="V157" s="63"/>
      <c r="W157" s="63"/>
    </row>
    <row r="158" spans="1:23">
      <c r="A158" s="19" t="s">
        <v>303</v>
      </c>
      <c r="B158" s="20" t="s">
        <v>304</v>
      </c>
      <c r="C158" s="17">
        <f>'[1]5월'!E158</f>
        <v>43.600000000000023</v>
      </c>
      <c r="D158" s="16">
        <f>'[1]5월'!F158</f>
        <v>6552.5368550034073</v>
      </c>
      <c r="E158" s="17">
        <f>'[1]5월'!I158</f>
        <v>1.0500000000000114</v>
      </c>
      <c r="F158" s="16">
        <f>'[1]5월'!J158</f>
        <v>1107.2863577118148</v>
      </c>
      <c r="G158" s="17" t="str">
        <f>'[1]5월'!M158</f>
        <v>0.70</v>
      </c>
      <c r="H158" s="16">
        <f>'[1]5월'!N158</f>
        <v>3878.5646760820046</v>
      </c>
      <c r="I158" s="17">
        <f>'[1]5월'!Q158</f>
        <v>0</v>
      </c>
      <c r="J158" s="16">
        <f>'[1]5월'!R158</f>
        <v>0</v>
      </c>
      <c r="K158" s="17">
        <f>'[1]5월'!S158</f>
        <v>17.766666666666666</v>
      </c>
      <c r="L158" s="16">
        <f>'[1]5월'!T158</f>
        <v>616.62066547973768</v>
      </c>
      <c r="M158" s="61">
        <f t="shared" si="13"/>
        <v>12160</v>
      </c>
      <c r="N158" s="21">
        <v>1</v>
      </c>
      <c r="O158" s="71">
        <f t="shared" si="14"/>
        <v>12160</v>
      </c>
      <c r="P158" s="75"/>
      <c r="Q158" s="67">
        <f t="shared" si="16"/>
        <v>12160</v>
      </c>
      <c r="R158" s="80">
        <v>1</v>
      </c>
      <c r="S158" s="67"/>
      <c r="U158" s="63"/>
      <c r="V158" s="63"/>
      <c r="W158" s="63"/>
    </row>
    <row r="159" spans="1:23">
      <c r="A159" s="19" t="s">
        <v>305</v>
      </c>
      <c r="B159" s="20" t="s">
        <v>306</v>
      </c>
      <c r="C159" s="17">
        <f>'[1]5월'!E159</f>
        <v>37.599999999999909</v>
      </c>
      <c r="D159" s="16">
        <f>'[1]5월'!F159</f>
        <v>5650.8115997276927</v>
      </c>
      <c r="E159" s="17">
        <f>'[1]5월'!I159</f>
        <v>3.8399999999999892</v>
      </c>
      <c r="F159" s="16">
        <f>'[1]5월'!J159</f>
        <v>4049.5043939174393</v>
      </c>
      <c r="G159" s="17" t="str">
        <f>'[1]5월'!M159</f>
        <v>2.97</v>
      </c>
      <c r="H159" s="16">
        <f>'[1]5월'!N159</f>
        <v>16456.195839947937</v>
      </c>
      <c r="I159" s="17">
        <f>'[1]5월'!Q159</f>
        <v>0</v>
      </c>
      <c r="J159" s="16">
        <f>'[1]5월'!R159</f>
        <v>0</v>
      </c>
      <c r="K159" s="17">
        <f>'[1]5월'!S159</f>
        <v>2.2333333333333334</v>
      </c>
      <c r="L159" s="16">
        <f>'[1]5월'!T159</f>
        <v>77.511415735726885</v>
      </c>
      <c r="M159" s="61">
        <f t="shared" si="13"/>
        <v>26230</v>
      </c>
      <c r="N159" s="21">
        <v>2</v>
      </c>
      <c r="O159" s="71">
        <f t="shared" si="14"/>
        <v>13120</v>
      </c>
      <c r="P159" s="75"/>
      <c r="Q159" s="67"/>
      <c r="R159" s="80">
        <v>2</v>
      </c>
      <c r="S159" s="67">
        <f t="shared" si="15"/>
        <v>13115</v>
      </c>
      <c r="U159" s="63"/>
      <c r="V159" s="63"/>
      <c r="W159" s="63"/>
    </row>
    <row r="160" spans="1:23">
      <c r="A160" s="19" t="s">
        <v>307</v>
      </c>
      <c r="B160" s="20" t="s">
        <v>308</v>
      </c>
      <c r="C160" s="17">
        <f>'[1]5월'!E160</f>
        <v>24.800000000000182</v>
      </c>
      <c r="D160" s="16">
        <f>'[1]5월'!F160</f>
        <v>3727.1310551395782</v>
      </c>
      <c r="E160" s="17">
        <f>'[1]5월'!I160</f>
        <v>4.4700000000000131</v>
      </c>
      <c r="F160" s="16">
        <f>'[1]5월'!J160</f>
        <v>4713.8762085445469</v>
      </c>
      <c r="G160" s="17" t="str">
        <f>'[1]5월'!M160</f>
        <v>2.94</v>
      </c>
      <c r="H160" s="16">
        <f>'[1]5월'!N160</f>
        <v>16289.971639544421</v>
      </c>
      <c r="I160" s="17">
        <f>'[1]5월'!Q160</f>
        <v>0</v>
      </c>
      <c r="J160" s="16">
        <f>'[1]5월'!R160</f>
        <v>0</v>
      </c>
      <c r="K160" s="17">
        <f>'[1]5월'!S160</f>
        <v>66.849999999999994</v>
      </c>
      <c r="L160" s="16">
        <f>'[1]5월'!T160</f>
        <v>2320.1364814626904</v>
      </c>
      <c r="M160" s="61">
        <f t="shared" si="13"/>
        <v>27050</v>
      </c>
      <c r="N160" s="21">
        <v>2</v>
      </c>
      <c r="O160" s="71">
        <f t="shared" si="14"/>
        <v>13530</v>
      </c>
      <c r="P160" s="75"/>
      <c r="Q160" s="67"/>
      <c r="R160" s="80">
        <v>2</v>
      </c>
      <c r="S160" s="67">
        <f t="shared" si="15"/>
        <v>13525</v>
      </c>
      <c r="U160" s="63"/>
      <c r="V160" s="63"/>
      <c r="W160" s="63"/>
    </row>
    <row r="161" spans="1:23">
      <c r="A161" s="19" t="s">
        <v>309</v>
      </c>
      <c r="B161" s="20" t="s">
        <v>310</v>
      </c>
      <c r="C161" s="17">
        <f>'[1]5월'!E161</f>
        <v>28.399999999999864</v>
      </c>
      <c r="D161" s="16">
        <f>'[1]5월'!F161</f>
        <v>4268.1662083049487</v>
      </c>
      <c r="E161" s="17">
        <f>'[1]5월'!I161</f>
        <v>3.8100000000000023</v>
      </c>
      <c r="F161" s="16">
        <f>'[1]5월'!J161</f>
        <v>4017.8676408399733</v>
      </c>
      <c r="G161" s="17" t="str">
        <f>'[1]5월'!M161</f>
        <v>1.83</v>
      </c>
      <c r="H161" s="16">
        <f>'[1]5월'!N161</f>
        <v>10139.676224614384</v>
      </c>
      <c r="I161" s="17">
        <f>'[1]5월'!Q161</f>
        <v>0</v>
      </c>
      <c r="J161" s="16">
        <f>'[1]5월'!R161</f>
        <v>0</v>
      </c>
      <c r="K161" s="17">
        <f>'[1]5월'!S161</f>
        <v>79.816666666666663</v>
      </c>
      <c r="L161" s="16">
        <f>'[1]5월'!T161</f>
        <v>2770.1654474507163</v>
      </c>
      <c r="M161" s="61">
        <f t="shared" si="13"/>
        <v>21200</v>
      </c>
      <c r="N161" s="21">
        <v>2</v>
      </c>
      <c r="O161" s="71">
        <f t="shared" si="14"/>
        <v>10600</v>
      </c>
      <c r="P161" s="75"/>
      <c r="Q161" s="67"/>
      <c r="R161" s="80">
        <v>2</v>
      </c>
      <c r="S161" s="67">
        <f t="shared" si="15"/>
        <v>10600</v>
      </c>
      <c r="U161" s="63"/>
      <c r="V161" s="63"/>
      <c r="W161" s="63"/>
    </row>
    <row r="162" spans="1:23">
      <c r="A162" s="19" t="s">
        <v>311</v>
      </c>
      <c r="B162" s="20" t="s">
        <v>312</v>
      </c>
      <c r="C162" s="17">
        <f>'[1]5월'!E162</f>
        <v>20.900000000000091</v>
      </c>
      <c r="D162" s="16">
        <f>'[1]5월'!F162</f>
        <v>3141.009639210361</v>
      </c>
      <c r="E162" s="17">
        <f>'[1]5월'!I162</f>
        <v>3.730000000000004</v>
      </c>
      <c r="F162" s="16">
        <f>'[1]5월'!J162</f>
        <v>3933.5029659666952</v>
      </c>
      <c r="G162" s="17" t="str">
        <f>'[1]5월'!M162</f>
        <v>2.96</v>
      </c>
      <c r="H162" s="16">
        <f>'[1]5월'!N162</f>
        <v>16400.787773146763</v>
      </c>
      <c r="I162" s="17">
        <f>'[1]5월'!Q162</f>
        <v>0</v>
      </c>
      <c r="J162" s="16">
        <f>'[1]5월'!R162</f>
        <v>0</v>
      </c>
      <c r="K162" s="17">
        <f>'[1]5월'!S162</f>
        <v>25.633333333333333</v>
      </c>
      <c r="L162" s="16">
        <f>'[1]5월'!T162</f>
        <v>889.6459507578204</v>
      </c>
      <c r="M162" s="61">
        <f t="shared" si="13"/>
        <v>24360</v>
      </c>
      <c r="N162" s="21">
        <v>2</v>
      </c>
      <c r="O162" s="71">
        <f t="shared" si="14"/>
        <v>12180</v>
      </c>
      <c r="P162" s="75"/>
      <c r="Q162" s="67"/>
      <c r="R162" s="80">
        <v>2</v>
      </c>
      <c r="S162" s="67">
        <f t="shared" si="15"/>
        <v>12180</v>
      </c>
      <c r="U162" s="63"/>
      <c r="V162" s="63"/>
      <c r="W162" s="63"/>
    </row>
    <row r="163" spans="1:23">
      <c r="A163" s="19" t="s">
        <v>313</v>
      </c>
      <c r="B163" s="20" t="s">
        <v>314</v>
      </c>
      <c r="C163" s="17">
        <f>'[1]5월'!E163</f>
        <v>29.399999999999864</v>
      </c>
      <c r="D163" s="16">
        <f>'[1]5월'!F163</f>
        <v>4418.4537508508984</v>
      </c>
      <c r="E163" s="17">
        <f>'[1]5월'!I163</f>
        <v>2.8800000000000239</v>
      </c>
      <c r="F163" s="16">
        <f>'[1]5월'!J163</f>
        <v>3037.1282954381131</v>
      </c>
      <c r="G163" s="17" t="str">
        <f>'[1]5월'!M163</f>
        <v>0.83</v>
      </c>
      <c r="H163" s="16">
        <f>'[1]5월'!N163</f>
        <v>4598.8695444972345</v>
      </c>
      <c r="I163" s="17">
        <f>'[1]5월'!Q163</f>
        <v>0</v>
      </c>
      <c r="J163" s="16">
        <f>'[1]5월'!R163</f>
        <v>0</v>
      </c>
      <c r="K163" s="17">
        <f>'[1]5월'!S163</f>
        <v>0.28333333333333333</v>
      </c>
      <c r="L163" s="16">
        <f>'[1]5월'!T163</f>
        <v>9.8335378172190815</v>
      </c>
      <c r="M163" s="61">
        <f t="shared" si="13"/>
        <v>12060</v>
      </c>
      <c r="N163" s="21">
        <v>2</v>
      </c>
      <c r="O163" s="71">
        <f t="shared" si="14"/>
        <v>6030</v>
      </c>
      <c r="P163" s="75"/>
      <c r="Q163" s="67"/>
      <c r="R163" s="80">
        <v>2</v>
      </c>
      <c r="S163" s="67">
        <f t="shared" si="15"/>
        <v>6030</v>
      </c>
      <c r="U163" s="63"/>
      <c r="V163" s="63"/>
      <c r="W163" s="63"/>
    </row>
    <row r="164" spans="1:23">
      <c r="A164" s="19" t="s">
        <v>315</v>
      </c>
      <c r="B164" s="20" t="s">
        <v>316</v>
      </c>
      <c r="C164" s="17">
        <f>'[1]5월'!E164</f>
        <v>36.700000000000045</v>
      </c>
      <c r="D164" s="16">
        <f>'[1]5월'!F164</f>
        <v>5515.5528114363588</v>
      </c>
      <c r="E164" s="17">
        <f>'[1]5월'!I164</f>
        <v>3.8100000000000023</v>
      </c>
      <c r="F164" s="16">
        <f>'[1]5월'!J164</f>
        <v>4017.8676408399733</v>
      </c>
      <c r="G164" s="17" t="str">
        <f>'[1]5월'!M164</f>
        <v>3.24</v>
      </c>
      <c r="H164" s="16">
        <f>'[1]5월'!N164</f>
        <v>17952.213643579566</v>
      </c>
      <c r="I164" s="17">
        <f>'[1]5월'!Q164</f>
        <v>0</v>
      </c>
      <c r="J164" s="16">
        <f>'[1]5월'!R164</f>
        <v>0</v>
      </c>
      <c r="K164" s="17">
        <f>'[1]5월'!S164</f>
        <v>157.05000000000001</v>
      </c>
      <c r="L164" s="16">
        <f>'[1]5월'!T164</f>
        <v>5450.6721677444366</v>
      </c>
      <c r="M164" s="61">
        <f t="shared" si="13"/>
        <v>32940</v>
      </c>
      <c r="N164" s="21">
        <v>2</v>
      </c>
      <c r="O164" s="71">
        <f t="shared" si="14"/>
        <v>16470</v>
      </c>
      <c r="P164" s="75"/>
      <c r="Q164" s="67"/>
      <c r="R164" s="80">
        <v>2</v>
      </c>
      <c r="S164" s="67">
        <f t="shared" si="15"/>
        <v>16470</v>
      </c>
      <c r="U164" s="63"/>
      <c r="V164" s="63"/>
      <c r="W164" s="63"/>
    </row>
    <row r="165" spans="1:23">
      <c r="A165" s="19" t="s">
        <v>317</v>
      </c>
      <c r="B165" s="20" t="s">
        <v>318</v>
      </c>
      <c r="C165" s="17">
        <f>'[1]5월'!E165</f>
        <v>71</v>
      </c>
      <c r="D165" s="16">
        <f>'[1]5월'!F165</f>
        <v>10670.415520762424</v>
      </c>
      <c r="E165" s="17">
        <f>'[1]5월'!I165</f>
        <v>6.4300000000000068</v>
      </c>
      <c r="F165" s="16">
        <f>'[1]5월'!J165</f>
        <v>6780.810742939906</v>
      </c>
      <c r="G165" s="17" t="str">
        <f>'[1]5월'!M165</f>
        <v>3.43</v>
      </c>
      <c r="H165" s="16">
        <f>'[1]5월'!N165</f>
        <v>19004.966912801825</v>
      </c>
      <c r="I165" s="17">
        <f>'[1]5월'!Q165</f>
        <v>0</v>
      </c>
      <c r="J165" s="16">
        <f>'[1]5월'!R165</f>
        <v>0</v>
      </c>
      <c r="K165" s="17">
        <f>'[1]5월'!S165</f>
        <v>0</v>
      </c>
      <c r="L165" s="16">
        <f>'[1]5월'!T165</f>
        <v>0</v>
      </c>
      <c r="M165" s="61">
        <f>ROUND(D165+F165+H165+J165+L165,-1)</f>
        <v>36460</v>
      </c>
      <c r="N165" s="21">
        <v>2</v>
      </c>
      <c r="O165" s="71">
        <f t="shared" si="14"/>
        <v>18230</v>
      </c>
      <c r="P165" s="75"/>
      <c r="Q165" s="67"/>
      <c r="R165" s="80">
        <v>2</v>
      </c>
      <c r="S165" s="67">
        <f t="shared" si="15"/>
        <v>18230</v>
      </c>
      <c r="U165" s="63"/>
      <c r="V165" s="63"/>
      <c r="W165" s="63"/>
    </row>
    <row r="166" spans="1:23">
      <c r="A166" s="19" t="s">
        <v>319</v>
      </c>
      <c r="B166" s="20" t="s">
        <v>320</v>
      </c>
      <c r="C166" s="17">
        <f>'[1]5월'!E166</f>
        <v>25.400000000000091</v>
      </c>
      <c r="D166" s="16">
        <f>'[1]5월'!F166</f>
        <v>3817.3035806671342</v>
      </c>
      <c r="E166" s="17">
        <f>'[1]5월'!I166</f>
        <v>2.539999999999992</v>
      </c>
      <c r="F166" s="16">
        <f>'[1]5월'!J166</f>
        <v>2678.5784272266387</v>
      </c>
      <c r="G166" s="17" t="str">
        <f>'[1]5월'!M166</f>
        <v>1.34</v>
      </c>
      <c r="H166" s="16">
        <f>'[1]5월'!N166</f>
        <v>7424.6809513569815</v>
      </c>
      <c r="I166" s="17">
        <f>'[1]5월'!Q166</f>
        <v>0</v>
      </c>
      <c r="J166" s="16">
        <f>'[1]5월'!R166</f>
        <v>0</v>
      </c>
      <c r="K166" s="17">
        <f>'[1]5월'!S166</f>
        <v>1.75</v>
      </c>
      <c r="L166" s="16">
        <f>'[1]5월'!T166</f>
        <v>60.736557106353153</v>
      </c>
      <c r="M166" s="61">
        <f t="shared" si="13"/>
        <v>13980</v>
      </c>
      <c r="N166" s="21">
        <v>2</v>
      </c>
      <c r="O166" s="71">
        <f t="shared" si="14"/>
        <v>6990</v>
      </c>
      <c r="P166" s="75"/>
      <c r="Q166" s="67"/>
      <c r="R166" s="80">
        <v>2</v>
      </c>
      <c r="S166" s="67">
        <f t="shared" si="15"/>
        <v>6990</v>
      </c>
      <c r="U166" s="63"/>
      <c r="V166" s="63"/>
      <c r="W166" s="63"/>
    </row>
    <row r="167" spans="1:23">
      <c r="A167" s="19" t="s">
        <v>321</v>
      </c>
      <c r="B167" s="20" t="s">
        <v>322</v>
      </c>
      <c r="C167" s="17">
        <f>'[1]5월'!E167</f>
        <v>44.700000000000045</v>
      </c>
      <c r="D167" s="16">
        <f>'[1]5월'!F167</f>
        <v>6717.8531518039554</v>
      </c>
      <c r="E167" s="17">
        <f>'[1]5월'!I167</f>
        <v>3.7299999999999898</v>
      </c>
      <c r="F167" s="16">
        <f>'[1]5월'!J167</f>
        <v>3933.5029659666798</v>
      </c>
      <c r="G167" s="17" t="str">
        <f>'[1]5월'!M167</f>
        <v>1.76</v>
      </c>
      <c r="H167" s="16">
        <f>'[1]5월'!N167</f>
        <v>9751.8197570061839</v>
      </c>
      <c r="I167" s="17">
        <f>'[1]5월'!Q167</f>
        <v>0</v>
      </c>
      <c r="J167" s="16">
        <f>'[1]5월'!R167</f>
        <v>0</v>
      </c>
      <c r="K167" s="17">
        <f>'[1]5월'!S167</f>
        <v>44.983333333333334</v>
      </c>
      <c r="L167" s="16">
        <f>'[1]5월'!T167</f>
        <v>1561.2187393337824</v>
      </c>
      <c r="M167" s="61">
        <f t="shared" si="13"/>
        <v>21960</v>
      </c>
      <c r="N167" s="21">
        <v>2</v>
      </c>
      <c r="O167" s="71">
        <f t="shared" si="14"/>
        <v>10980</v>
      </c>
      <c r="P167" s="75"/>
      <c r="Q167" s="67"/>
      <c r="R167" s="80">
        <v>2</v>
      </c>
      <c r="S167" s="67">
        <f t="shared" si="15"/>
        <v>10980</v>
      </c>
      <c r="U167" s="63"/>
      <c r="V167" s="63"/>
      <c r="W167" s="63"/>
    </row>
    <row r="168" spans="1:23">
      <c r="A168" s="19" t="s">
        <v>323</v>
      </c>
      <c r="B168" s="20" t="s">
        <v>324</v>
      </c>
      <c r="C168" s="17">
        <f>'[1]5월'!E168</f>
        <v>33.5</v>
      </c>
      <c r="D168" s="16">
        <f>'[1]5월'!F168</f>
        <v>5034.6326752893128</v>
      </c>
      <c r="E168" s="17">
        <f>'[1]5월'!I168</f>
        <v>4.6400000000000006</v>
      </c>
      <c r="F168" s="16">
        <f>'[1]5월'!J168</f>
        <v>4893.1511426502539</v>
      </c>
      <c r="G168" s="17" t="str">
        <f>'[1]5월'!M168</f>
        <v>2.66</v>
      </c>
      <c r="H168" s="16">
        <f>'[1]5월'!N168</f>
        <v>14738.545769111619</v>
      </c>
      <c r="I168" s="17">
        <f>'[1]5월'!Q168</f>
        <v>0</v>
      </c>
      <c r="J168" s="16">
        <f>'[1]5월'!R168</f>
        <v>0</v>
      </c>
      <c r="K168" s="17">
        <f>'[1]5월'!S168</f>
        <v>0</v>
      </c>
      <c r="L168" s="16">
        <f>'[1]5월'!T168</f>
        <v>0</v>
      </c>
      <c r="M168" s="61">
        <f t="shared" si="13"/>
        <v>24670</v>
      </c>
      <c r="N168" s="21">
        <v>2</v>
      </c>
      <c r="O168" s="71">
        <f t="shared" si="14"/>
        <v>12340</v>
      </c>
      <c r="P168" s="75"/>
      <c r="Q168" s="67"/>
      <c r="R168" s="80">
        <v>2</v>
      </c>
      <c r="S168" s="67">
        <f t="shared" si="15"/>
        <v>12335</v>
      </c>
      <c r="U168" s="63"/>
      <c r="V168" s="63"/>
      <c r="W168" s="63"/>
    </row>
    <row r="169" spans="1:23">
      <c r="A169" s="19" t="s">
        <v>325</v>
      </c>
      <c r="B169" s="20" t="s">
        <v>326</v>
      </c>
      <c r="C169" s="17">
        <f>'[1]5월'!E169</f>
        <v>47.5</v>
      </c>
      <c r="D169" s="16">
        <f>'[1]5월'!F169</f>
        <v>7138.6582709326076</v>
      </c>
      <c r="E169" s="17">
        <f>'[1]5월'!I169</f>
        <v>1.3500000000000085</v>
      </c>
      <c r="F169" s="16">
        <f>'[1]5월'!J169</f>
        <v>1423.6538884866129</v>
      </c>
      <c r="G169" s="17" t="str">
        <f>'[1]5월'!M169</f>
        <v>0.79</v>
      </c>
      <c r="H169" s="16">
        <f>'[1]5월'!N169</f>
        <v>4377.2372772925482</v>
      </c>
      <c r="I169" s="17">
        <f>'[1]5월'!Q169</f>
        <v>0</v>
      </c>
      <c r="J169" s="16">
        <f>'[1]5월'!R169</f>
        <v>0</v>
      </c>
      <c r="K169" s="17">
        <f>'[1]5월'!S169</f>
        <v>0</v>
      </c>
      <c r="L169" s="16">
        <f>'[1]5월'!T169</f>
        <v>0</v>
      </c>
      <c r="M169" s="61">
        <f t="shared" si="13"/>
        <v>12940</v>
      </c>
      <c r="N169" s="21">
        <v>2</v>
      </c>
      <c r="O169" s="71">
        <f t="shared" si="14"/>
        <v>6470</v>
      </c>
      <c r="P169" s="75"/>
      <c r="Q169" s="67"/>
      <c r="R169" s="80">
        <v>2</v>
      </c>
      <c r="S169" s="67">
        <f t="shared" si="15"/>
        <v>6470</v>
      </c>
      <c r="U169" s="63"/>
      <c r="V169" s="63"/>
      <c r="W169" s="63"/>
    </row>
    <row r="170" spans="1:23">
      <c r="A170" s="19" t="s">
        <v>327</v>
      </c>
      <c r="B170" s="20" t="s">
        <v>328</v>
      </c>
      <c r="C170" s="17">
        <f>'[1]5월'!E170</f>
        <v>31.200000000000045</v>
      </c>
      <c r="D170" s="16">
        <f>'[1]5월'!F170</f>
        <v>4688.9713274336355</v>
      </c>
      <c r="E170" s="17">
        <f>'[1]5월'!I170</f>
        <v>1.9599999999999937</v>
      </c>
      <c r="F170" s="16">
        <f>'[1]5월'!J170</f>
        <v>2066.9345343953592</v>
      </c>
      <c r="G170" s="17" t="str">
        <f>'[1]5월'!M170</f>
        <v>1.45</v>
      </c>
      <c r="H170" s="16">
        <f>'[1]5월'!N170</f>
        <v>8034.1696861698674</v>
      </c>
      <c r="I170" s="17">
        <f>'[1]5월'!Q170</f>
        <v>1.0000000000000231E-2</v>
      </c>
      <c r="J170" s="16">
        <f>'[1]5월'!R170</f>
        <v>1138.9324000000261</v>
      </c>
      <c r="K170" s="17">
        <f>'[1]5월'!S170</f>
        <v>8.1833333333333336</v>
      </c>
      <c r="L170" s="16">
        <f>'[1]5월'!T170</f>
        <v>284.01570989732761</v>
      </c>
      <c r="M170" s="61">
        <f t="shared" si="13"/>
        <v>16210</v>
      </c>
      <c r="N170" s="21">
        <v>2</v>
      </c>
      <c r="O170" s="71">
        <f t="shared" si="14"/>
        <v>8110</v>
      </c>
      <c r="P170" s="75"/>
      <c r="Q170" s="67"/>
      <c r="R170" s="80">
        <v>2</v>
      </c>
      <c r="S170" s="67">
        <f t="shared" si="15"/>
        <v>8105</v>
      </c>
      <c r="U170" s="63"/>
      <c r="V170" s="63"/>
      <c r="W170" s="63"/>
    </row>
    <row r="171" spans="1:23">
      <c r="A171" s="19" t="s">
        <v>329</v>
      </c>
      <c r="B171" s="20" t="s">
        <v>330</v>
      </c>
      <c r="C171" s="17">
        <f>'[1]5월'!E171</f>
        <v>19.5</v>
      </c>
      <c r="D171" s="16">
        <f>'[1]5월'!F171</f>
        <v>2930.6070796460181</v>
      </c>
      <c r="E171" s="17">
        <f>'[1]5월'!I171</f>
        <v>1.6100000000000136</v>
      </c>
      <c r="F171" s="16">
        <f>'[1]5월'!J171</f>
        <v>1697.839081824779</v>
      </c>
      <c r="G171" s="17" t="str">
        <f>'[1]5월'!M171</f>
        <v>1.95</v>
      </c>
      <c r="H171" s="16">
        <f>'[1]5월'!N171</f>
        <v>10804.573026228441</v>
      </c>
      <c r="I171" s="17">
        <f>'[1]5월'!Q171</f>
        <v>0</v>
      </c>
      <c r="J171" s="16">
        <f>'[1]5월'!R171</f>
        <v>0</v>
      </c>
      <c r="K171" s="17">
        <f>'[1]5월'!S171</f>
        <v>18.399999999999999</v>
      </c>
      <c r="L171" s="16">
        <f>'[1]5월'!T171</f>
        <v>638.60151471822735</v>
      </c>
      <c r="M171" s="61">
        <f t="shared" si="13"/>
        <v>16070</v>
      </c>
      <c r="N171" s="21">
        <v>2</v>
      </c>
      <c r="O171" s="71">
        <f t="shared" si="14"/>
        <v>8040</v>
      </c>
      <c r="P171" s="75"/>
      <c r="Q171" s="67"/>
      <c r="R171" s="80">
        <v>2</v>
      </c>
      <c r="S171" s="67">
        <f t="shared" si="15"/>
        <v>8035</v>
      </c>
      <c r="U171" s="63"/>
      <c r="V171" s="63"/>
      <c r="W171" s="63"/>
    </row>
    <row r="172" spans="1:23">
      <c r="A172" s="19" t="s">
        <v>331</v>
      </c>
      <c r="B172" s="20" t="s">
        <v>332</v>
      </c>
      <c r="C172" s="17">
        <f>'[1]5월'!E172</f>
        <v>18.900000000000091</v>
      </c>
      <c r="D172" s="16">
        <f>'[1]5월'!F172</f>
        <v>2840.4345541184616</v>
      </c>
      <c r="E172" s="17">
        <f>'[1]5월'!I172</f>
        <v>2.519999999999996</v>
      </c>
      <c r="F172" s="16">
        <f>'[1]5월'!J172</f>
        <v>2657.4872585083226</v>
      </c>
      <c r="G172" s="17" t="str">
        <f>'[1]5월'!M172</f>
        <v>0.84</v>
      </c>
      <c r="H172" s="16">
        <f>'[1]5월'!N172</f>
        <v>4654.2776112984056</v>
      </c>
      <c r="I172" s="17">
        <f>'[1]5월'!Q172</f>
        <v>0</v>
      </c>
      <c r="J172" s="16">
        <f>'[1]5월'!R172</f>
        <v>0</v>
      </c>
      <c r="K172" s="17">
        <f>'[1]5월'!S172</f>
        <v>1.1833333333333333</v>
      </c>
      <c r="L172" s="16">
        <f>'[1]5월'!T172</f>
        <v>41.06948147191499</v>
      </c>
      <c r="M172" s="61">
        <f t="shared" si="13"/>
        <v>10190</v>
      </c>
      <c r="N172" s="21">
        <v>2</v>
      </c>
      <c r="O172" s="71">
        <f t="shared" si="14"/>
        <v>5100</v>
      </c>
      <c r="P172" s="75"/>
      <c r="Q172" s="67"/>
      <c r="R172" s="80">
        <v>2</v>
      </c>
      <c r="S172" s="67">
        <f t="shared" si="15"/>
        <v>5095</v>
      </c>
      <c r="U172" s="63"/>
      <c r="V172" s="63"/>
      <c r="W172" s="63"/>
    </row>
    <row r="173" spans="1:23">
      <c r="A173" s="19" t="s">
        <v>333</v>
      </c>
      <c r="B173" s="20" t="s">
        <v>334</v>
      </c>
      <c r="C173" s="17">
        <f>'[1]5월'!E173</f>
        <v>44.700000000000045</v>
      </c>
      <c r="D173" s="16">
        <f>'[1]5월'!F173</f>
        <v>6717.8531518039554</v>
      </c>
      <c r="E173" s="17">
        <f>'[1]5월'!I173</f>
        <v>5.730000000000004</v>
      </c>
      <c r="F173" s="16">
        <f>'[1]5월'!J173</f>
        <v>6042.6198377987002</v>
      </c>
      <c r="G173" s="17" t="str">
        <f>'[1]5월'!M173</f>
        <v>3.68</v>
      </c>
      <c r="H173" s="16">
        <f>'[1]5월'!N173</f>
        <v>20390.168582831113</v>
      </c>
      <c r="I173" s="17">
        <f>'[1]5월'!Q173</f>
        <v>0</v>
      </c>
      <c r="J173" s="16">
        <f>'[1]5월'!R173</f>
        <v>0</v>
      </c>
      <c r="K173" s="17">
        <f>'[1]5월'!S173</f>
        <v>15.116666666666667</v>
      </c>
      <c r="L173" s="16">
        <f>'[1]5월'!T173</f>
        <v>524.64816471868869</v>
      </c>
      <c r="M173" s="61">
        <f t="shared" si="13"/>
        <v>33680</v>
      </c>
      <c r="N173" s="21">
        <v>2</v>
      </c>
      <c r="O173" s="71">
        <f t="shared" si="14"/>
        <v>16840</v>
      </c>
      <c r="P173" s="75"/>
      <c r="Q173" s="67"/>
      <c r="R173" s="80">
        <v>2</v>
      </c>
      <c r="S173" s="67">
        <f t="shared" si="15"/>
        <v>16840</v>
      </c>
      <c r="U173" s="63"/>
      <c r="V173" s="63"/>
      <c r="W173" s="63"/>
    </row>
    <row r="174" spans="1:23">
      <c r="A174" s="19" t="s">
        <v>335</v>
      </c>
      <c r="B174" s="20" t="s">
        <v>336</v>
      </c>
      <c r="C174" s="17">
        <f>'[1]5월'!E174</f>
        <v>30.999999999999886</v>
      </c>
      <c r="D174" s="16">
        <f>'[1]5월'!F174</f>
        <v>4658.9138189244213</v>
      </c>
      <c r="E174" s="17">
        <f>'[1]5월'!I174</f>
        <v>3.2900000000000063</v>
      </c>
      <c r="F174" s="16">
        <f>'[1]5월'!J174</f>
        <v>3469.4972541636562</v>
      </c>
      <c r="G174" s="17" t="str">
        <f>'[1]5월'!M174</f>
        <v>2.32</v>
      </c>
      <c r="H174" s="16">
        <f>'[1]5월'!N174</f>
        <v>12854.671497871786</v>
      </c>
      <c r="I174" s="17">
        <f>'[1]5월'!Q174</f>
        <v>0</v>
      </c>
      <c r="J174" s="16">
        <f>'[1]5월'!R174</f>
        <v>0</v>
      </c>
      <c r="K174" s="17">
        <f>'[1]5월'!S174</f>
        <v>37.333333333333336</v>
      </c>
      <c r="L174" s="16">
        <f>'[1]5월'!T174</f>
        <v>1295.7132182688674</v>
      </c>
      <c r="M174" s="61">
        <f t="shared" si="13"/>
        <v>22280</v>
      </c>
      <c r="N174" s="21">
        <v>2</v>
      </c>
      <c r="O174" s="71">
        <f t="shared" si="14"/>
        <v>11140</v>
      </c>
      <c r="P174" s="75"/>
      <c r="Q174" s="67"/>
      <c r="R174" s="80">
        <v>2</v>
      </c>
      <c r="S174" s="67">
        <f t="shared" si="15"/>
        <v>11140</v>
      </c>
      <c r="U174" s="63"/>
      <c r="V174" s="63"/>
      <c r="W174" s="63"/>
    </row>
    <row r="175" spans="1:23">
      <c r="A175" s="19" t="s">
        <v>337</v>
      </c>
      <c r="B175" s="20" t="s">
        <v>338</v>
      </c>
      <c r="C175" s="17">
        <f>'[1]5월'!E175</f>
        <v>12.5</v>
      </c>
      <c r="D175" s="16">
        <f>'[1]5월'!F175</f>
        <v>1878.5942818243705</v>
      </c>
      <c r="E175" s="17">
        <f>'[1]5월'!I175</f>
        <v>1.8799999999999955</v>
      </c>
      <c r="F175" s="16">
        <f>'[1]5월'!J175</f>
        <v>1982.5698595220806</v>
      </c>
      <c r="G175" s="17" t="str">
        <f>'[1]5월'!M175</f>
        <v>1.14</v>
      </c>
      <c r="H175" s="16">
        <f>'[1]5월'!N175</f>
        <v>6316.5196153335501</v>
      </c>
      <c r="I175" s="17">
        <f>'[1]5월'!Q175</f>
        <v>0</v>
      </c>
      <c r="J175" s="16">
        <f>'[1]5월'!R175</f>
        <v>0</v>
      </c>
      <c r="K175" s="17">
        <f>'[1]5월'!S175</f>
        <v>0</v>
      </c>
      <c r="L175" s="16">
        <f>'[1]5월'!T175</f>
        <v>0</v>
      </c>
      <c r="M175" s="61">
        <f t="shared" si="13"/>
        <v>10180</v>
      </c>
      <c r="N175" s="21">
        <v>1</v>
      </c>
      <c r="O175" s="71">
        <f t="shared" si="14"/>
        <v>10180</v>
      </c>
      <c r="P175" s="75"/>
      <c r="Q175" s="67">
        <f>O175</f>
        <v>10180</v>
      </c>
      <c r="R175" s="80">
        <v>1</v>
      </c>
      <c r="S175" s="67"/>
      <c r="U175" s="63"/>
      <c r="V175" s="63"/>
      <c r="W175" s="63"/>
    </row>
    <row r="176" spans="1:23">
      <c r="A176" s="19" t="s">
        <v>339</v>
      </c>
      <c r="B176" s="20" t="s">
        <v>340</v>
      </c>
      <c r="C176" s="17">
        <f>'[1]5월'!E176</f>
        <v>31.700000000000045</v>
      </c>
      <c r="D176" s="16">
        <f>'[1]5월'!F176</f>
        <v>4764.1150987066103</v>
      </c>
      <c r="E176" s="17">
        <f>'[1]5월'!I176</f>
        <v>3.1200000000000045</v>
      </c>
      <c r="F176" s="16">
        <f>'[1]5월'!J176</f>
        <v>3290.2223200579338</v>
      </c>
      <c r="G176" s="17" t="str">
        <f>'[1]5월'!M176</f>
        <v>2.95</v>
      </c>
      <c r="H176" s="16">
        <f>'[1]5월'!N176</f>
        <v>16345.379706345593</v>
      </c>
      <c r="I176" s="17">
        <f>'[1]5월'!Q176</f>
        <v>0</v>
      </c>
      <c r="J176" s="16">
        <f>'[1]5월'!R176</f>
        <v>0</v>
      </c>
      <c r="K176" s="17">
        <f>'[1]5월'!S176</f>
        <v>0.98333333333333328</v>
      </c>
      <c r="L176" s="16">
        <f>'[1]5월'!T176</f>
        <v>34.12816065976034</v>
      </c>
      <c r="M176" s="61">
        <f t="shared" si="13"/>
        <v>24430</v>
      </c>
      <c r="N176" s="21">
        <v>1</v>
      </c>
      <c r="O176" s="71">
        <f t="shared" si="14"/>
        <v>24430</v>
      </c>
      <c r="P176" s="75"/>
      <c r="Q176" s="67">
        <f t="shared" ref="Q176:Q179" si="17">O176</f>
        <v>24430</v>
      </c>
      <c r="R176" s="80">
        <v>1</v>
      </c>
      <c r="S176" s="67"/>
      <c r="U176" s="63"/>
      <c r="V176" s="63"/>
      <c r="W176" s="63"/>
    </row>
    <row r="177" spans="1:23">
      <c r="A177" s="19" t="s">
        <v>341</v>
      </c>
      <c r="B177" s="20" t="s">
        <v>342</v>
      </c>
      <c r="C177" s="17">
        <f>'[1]5월'!E177</f>
        <v>21.700000000000045</v>
      </c>
      <c r="D177" s="16">
        <f>'[1]5월'!F177</f>
        <v>3261.2396732471138</v>
      </c>
      <c r="E177" s="17">
        <f>'[1]5월'!I177</f>
        <v>1.8700000000000045</v>
      </c>
      <c r="F177" s="16">
        <f>'[1]5월'!J177</f>
        <v>1972.0242751629301</v>
      </c>
      <c r="G177" s="17" t="str">
        <f>'[1]5월'!M177</f>
        <v>1.07</v>
      </c>
      <c r="H177" s="16">
        <f>'[1]5월'!N177</f>
        <v>5928.6631477253504</v>
      </c>
      <c r="I177" s="17">
        <f>'[1]5월'!Q177</f>
        <v>9.9999999999997868E-3</v>
      </c>
      <c r="J177" s="16">
        <f>'[1]5월'!R177</f>
        <v>1138.9323999999756</v>
      </c>
      <c r="K177" s="17">
        <f>'[1]5월'!S177</f>
        <v>0</v>
      </c>
      <c r="L177" s="16">
        <f>'[1]5월'!T177</f>
        <v>0</v>
      </c>
      <c r="M177" s="61">
        <f t="shared" si="13"/>
        <v>12300</v>
      </c>
      <c r="N177" s="21">
        <v>1</v>
      </c>
      <c r="O177" s="71">
        <f t="shared" si="14"/>
        <v>12300</v>
      </c>
      <c r="P177" s="75"/>
      <c r="Q177" s="67">
        <f t="shared" si="17"/>
        <v>12300</v>
      </c>
      <c r="R177" s="80">
        <v>1</v>
      </c>
      <c r="S177" s="67"/>
      <c r="U177" s="63"/>
      <c r="V177" s="63"/>
      <c r="W177" s="63"/>
    </row>
    <row r="178" spans="1:23">
      <c r="A178" s="19" t="s">
        <v>343</v>
      </c>
      <c r="B178" s="20" t="s">
        <v>344</v>
      </c>
      <c r="C178" s="17">
        <f>'[1]5월'!E178</f>
        <v>20.199999999999932</v>
      </c>
      <c r="D178" s="16">
        <f>'[1]5월'!F178</f>
        <v>3035.8083594281725</v>
      </c>
      <c r="E178" s="17">
        <f>'[1]5월'!I178</f>
        <v>0.70000000000000284</v>
      </c>
      <c r="F178" s="16">
        <f>'[1]5월'!J178</f>
        <v>738.19090514120489</v>
      </c>
      <c r="G178" s="17" t="str">
        <f>'[1]5월'!M178</f>
        <v>0.22</v>
      </c>
      <c r="H178" s="16">
        <f>'[1]5월'!N178</f>
        <v>1218.977469625773</v>
      </c>
      <c r="I178" s="17">
        <f>'[1]5월'!Q178</f>
        <v>3.0000000000000027E-2</v>
      </c>
      <c r="J178" s="16">
        <f>'[1]5월'!R178</f>
        <v>3416.7972000000022</v>
      </c>
      <c r="K178" s="17">
        <f>'[1]5월'!S178</f>
        <v>23</v>
      </c>
      <c r="L178" s="16">
        <f>'[1]5월'!T178</f>
        <v>798.25189339778433</v>
      </c>
      <c r="M178" s="61">
        <f t="shared" si="13"/>
        <v>9210</v>
      </c>
      <c r="N178" s="21">
        <v>1</v>
      </c>
      <c r="O178" s="71">
        <f t="shared" si="14"/>
        <v>9210</v>
      </c>
      <c r="P178" s="75"/>
      <c r="Q178" s="67">
        <f t="shared" si="17"/>
        <v>9210</v>
      </c>
      <c r="R178" s="80">
        <v>1</v>
      </c>
      <c r="S178" s="67"/>
      <c r="U178" s="63"/>
      <c r="V178" s="63"/>
      <c r="W178" s="63"/>
    </row>
    <row r="179" spans="1:23">
      <c r="A179" s="19" t="s">
        <v>345</v>
      </c>
      <c r="B179" s="20" t="s">
        <v>346</v>
      </c>
      <c r="C179" s="17">
        <f>'[1]5월'!E179</f>
        <v>17</v>
      </c>
      <c r="D179" s="16">
        <f>'[1]5월'!F179</f>
        <v>2554.8882232811438</v>
      </c>
      <c r="E179" s="17">
        <f>'[1]5월'!I179</f>
        <v>0.78000000000000114</v>
      </c>
      <c r="F179" s="16">
        <f>'[1]5월'!J179</f>
        <v>822.55558001448344</v>
      </c>
      <c r="G179" s="17" t="str">
        <f>'[1]5월'!M179</f>
        <v>0.38</v>
      </c>
      <c r="H179" s="16">
        <f>'[1]5월'!N179</f>
        <v>2105.506538444517</v>
      </c>
      <c r="I179" s="17">
        <f>'[1]5월'!Q179</f>
        <v>0</v>
      </c>
      <c r="J179" s="16">
        <f>'[1]5월'!R179</f>
        <v>0</v>
      </c>
      <c r="K179" s="17">
        <f>'[1]5월'!S179</f>
        <v>11.583333333333334</v>
      </c>
      <c r="L179" s="16">
        <f>'[1]5월'!T179</f>
        <v>402.01816370395659</v>
      </c>
      <c r="M179" s="61">
        <f t="shared" si="13"/>
        <v>5880</v>
      </c>
      <c r="N179" s="21">
        <v>1</v>
      </c>
      <c r="O179" s="71">
        <f t="shared" si="14"/>
        <v>5880</v>
      </c>
      <c r="P179" s="75"/>
      <c r="Q179" s="67">
        <f t="shared" si="17"/>
        <v>5880</v>
      </c>
      <c r="R179" s="80">
        <v>1</v>
      </c>
      <c r="S179" s="67"/>
      <c r="U179" s="63"/>
      <c r="V179" s="63"/>
      <c r="W179" s="63"/>
    </row>
    <row r="180" spans="1:23">
      <c r="A180" s="19" t="s">
        <v>347</v>
      </c>
      <c r="B180" s="20" t="s">
        <v>348</v>
      </c>
      <c r="C180" s="17">
        <f>'[1]5월'!E180</f>
        <v>37.300000000000182</v>
      </c>
      <c r="D180" s="16">
        <f>'[1]5월'!F180</f>
        <v>5605.7253369639484</v>
      </c>
      <c r="E180" s="17">
        <f>'[1]5월'!I180</f>
        <v>2.7000000000000028</v>
      </c>
      <c r="F180" s="16">
        <f>'[1]5월'!J180</f>
        <v>2847.3077769732108</v>
      </c>
      <c r="G180" s="17" t="str">
        <f>'[1]5월'!M180</f>
        <v>1.74</v>
      </c>
      <c r="H180" s="16">
        <f>'[1]5월'!N180</f>
        <v>9641.0036234038416</v>
      </c>
      <c r="I180" s="17">
        <f>'[1]5월'!Q180</f>
        <v>0</v>
      </c>
      <c r="J180" s="16">
        <f>'[1]5월'!R180</f>
        <v>0</v>
      </c>
      <c r="K180" s="17">
        <f>'[1]5월'!S180</f>
        <v>76.333333333333329</v>
      </c>
      <c r="L180" s="16">
        <f>'[1]5월'!T180</f>
        <v>2649.2707766390231</v>
      </c>
      <c r="M180" s="61">
        <f t="shared" si="13"/>
        <v>20740</v>
      </c>
      <c r="N180" s="21">
        <v>2</v>
      </c>
      <c r="O180" s="71">
        <f t="shared" si="14"/>
        <v>10370</v>
      </c>
      <c r="P180" s="75"/>
      <c r="Q180" s="67"/>
      <c r="R180" s="80">
        <v>2</v>
      </c>
      <c r="S180" s="67">
        <f t="shared" si="15"/>
        <v>10370</v>
      </c>
      <c r="U180" s="63"/>
      <c r="V180" s="63"/>
      <c r="W180" s="63"/>
    </row>
    <row r="181" spans="1:23">
      <c r="A181" s="19" t="s">
        <v>349</v>
      </c>
      <c r="B181" s="20" t="s">
        <v>350</v>
      </c>
      <c r="C181" s="17">
        <f>'[1]5월'!E181</f>
        <v>33.799999999999955</v>
      </c>
      <c r="D181" s="16">
        <f>'[1]5월'!F181</f>
        <v>5079.7189380530908</v>
      </c>
      <c r="E181" s="17">
        <f>'[1]5월'!I181</f>
        <v>3.4300000000000068</v>
      </c>
      <c r="F181" s="16">
        <f>'[1]5월'!J181</f>
        <v>3617.1354351918967</v>
      </c>
      <c r="G181" s="17" t="str">
        <f>'[1]5월'!M181</f>
        <v>3.04</v>
      </c>
      <c r="H181" s="16">
        <f>'[1]5월'!N181</f>
        <v>16844.052307556136</v>
      </c>
      <c r="I181" s="17">
        <f>'[1]5월'!Q181</f>
        <v>0</v>
      </c>
      <c r="J181" s="16">
        <f>'[1]5월'!R181</f>
        <v>0</v>
      </c>
      <c r="K181" s="17">
        <f>'[1]5월'!S181</f>
        <v>35.583333333333336</v>
      </c>
      <c r="L181" s="16">
        <f>'[1]5월'!T181</f>
        <v>1234.9766611625141</v>
      </c>
      <c r="M181" s="61">
        <f t="shared" si="13"/>
        <v>26780</v>
      </c>
      <c r="N181" s="21">
        <v>2</v>
      </c>
      <c r="O181" s="71">
        <f t="shared" si="14"/>
        <v>13390</v>
      </c>
      <c r="P181" s="75"/>
      <c r="Q181" s="67"/>
      <c r="R181" s="80">
        <v>2</v>
      </c>
      <c r="S181" s="67">
        <f t="shared" si="15"/>
        <v>13390</v>
      </c>
      <c r="U181" s="63"/>
      <c r="V181" s="63"/>
      <c r="W181" s="63"/>
    </row>
    <row r="182" spans="1:23">
      <c r="A182" s="19" t="s">
        <v>351</v>
      </c>
      <c r="B182" s="20" t="s">
        <v>352</v>
      </c>
      <c r="C182" s="17">
        <f>'[1]5월'!E182</f>
        <v>43</v>
      </c>
      <c r="D182" s="16">
        <f>'[1]5월'!F182</f>
        <v>6462.364329475834</v>
      </c>
      <c r="E182" s="17">
        <f>'[1]5월'!I182</f>
        <v>4.3999999999999773</v>
      </c>
      <c r="F182" s="16">
        <f>'[1]5월'!J182</f>
        <v>4640.0571180303887</v>
      </c>
      <c r="G182" s="17" t="str">
        <f>'[1]5월'!M182</f>
        <v>4.70</v>
      </c>
      <c r="H182" s="16">
        <f>'[1]5월'!N182</f>
        <v>26041.791396550605</v>
      </c>
      <c r="I182" s="17">
        <f>'[1]5월'!Q182</f>
        <v>0</v>
      </c>
      <c r="J182" s="16">
        <f>'[1]5월'!R182</f>
        <v>0</v>
      </c>
      <c r="K182" s="17">
        <f>'[1]5월'!S182</f>
        <v>34.966666666666669</v>
      </c>
      <c r="L182" s="16">
        <f>'[1]5월'!T182</f>
        <v>1213.5742553250373</v>
      </c>
      <c r="M182" s="61">
        <f t="shared" si="13"/>
        <v>38360</v>
      </c>
      <c r="N182" s="21">
        <v>2</v>
      </c>
      <c r="O182" s="71">
        <f t="shared" si="14"/>
        <v>19180</v>
      </c>
      <c r="P182" s="75"/>
      <c r="Q182" s="67"/>
      <c r="R182" s="80">
        <v>2</v>
      </c>
      <c r="S182" s="67">
        <f t="shared" si="15"/>
        <v>19180</v>
      </c>
      <c r="U182" s="63"/>
      <c r="V182" s="63"/>
      <c r="W182" s="63"/>
    </row>
    <row r="183" spans="1:23">
      <c r="A183" s="19" t="s">
        <v>353</v>
      </c>
      <c r="B183" s="20" t="s">
        <v>354</v>
      </c>
      <c r="C183" s="17">
        <f>'[1]5월'!E183</f>
        <v>21</v>
      </c>
      <c r="D183" s="16">
        <f>'[1]5월'!F183</f>
        <v>3156.0383934649421</v>
      </c>
      <c r="E183" s="17">
        <f>'[1]5월'!I183</f>
        <v>2.6699999999999875</v>
      </c>
      <c r="F183" s="16">
        <f>'[1]5월'!J183</f>
        <v>2815.6710238957144</v>
      </c>
      <c r="G183" s="17" t="str">
        <f>'[1]5월'!M183</f>
        <v>1.70</v>
      </c>
      <c r="H183" s="16">
        <f>'[1]5월'!N183</f>
        <v>9419.3713561991553</v>
      </c>
      <c r="I183" s="17">
        <f>'[1]5월'!Q183</f>
        <v>0</v>
      </c>
      <c r="J183" s="16">
        <f>'[1]5월'!R183</f>
        <v>0</v>
      </c>
      <c r="K183" s="17">
        <f>'[1]5월'!S183</f>
        <v>79.599999999999994</v>
      </c>
      <c r="L183" s="16">
        <f>'[1]5월'!T183</f>
        <v>2762.6456832375488</v>
      </c>
      <c r="M183" s="61">
        <f t="shared" si="13"/>
        <v>18150</v>
      </c>
      <c r="N183" s="21">
        <v>2</v>
      </c>
      <c r="O183" s="71">
        <f t="shared" si="14"/>
        <v>9080</v>
      </c>
      <c r="P183" s="75"/>
      <c r="Q183" s="67"/>
      <c r="R183" s="80">
        <v>2</v>
      </c>
      <c r="S183" s="67">
        <f t="shared" si="15"/>
        <v>9075</v>
      </c>
      <c r="U183" s="63"/>
      <c r="V183" s="63"/>
      <c r="W183" s="63"/>
    </row>
    <row r="184" spans="1:23">
      <c r="A184" s="19" t="s">
        <v>355</v>
      </c>
      <c r="B184" s="20" t="s">
        <v>356</v>
      </c>
      <c r="C184" s="17">
        <f>'[1]5월'!E184</f>
        <v>27</v>
      </c>
      <c r="D184" s="16">
        <f>'[1]5월'!F184</f>
        <v>4057.7636487406403</v>
      </c>
      <c r="E184" s="17">
        <f>'[1]5월'!I184</f>
        <v>2.25</v>
      </c>
      <c r="F184" s="16">
        <f>'[1]5월'!J184</f>
        <v>2372.7564808110064</v>
      </c>
      <c r="G184" s="17" t="str">
        <f>'[1]5월'!M184</f>
        <v>1.29</v>
      </c>
      <c r="H184" s="16">
        <f>'[1]5월'!N184</f>
        <v>7147.6406173511232</v>
      </c>
      <c r="I184" s="17">
        <f>'[1]5월'!Q184</f>
        <v>0</v>
      </c>
      <c r="J184" s="16">
        <f>'[1]5월'!R184</f>
        <v>0</v>
      </c>
      <c r="K184" s="17">
        <f>'[1]5월'!S184</f>
        <v>78.36666666666666</v>
      </c>
      <c r="L184" s="16">
        <f>'[1]5월'!T184</f>
        <v>2719.8408715625951</v>
      </c>
      <c r="M184" s="61">
        <f t="shared" si="13"/>
        <v>16300</v>
      </c>
      <c r="N184" s="21">
        <v>2</v>
      </c>
      <c r="O184" s="71">
        <f t="shared" si="14"/>
        <v>8150</v>
      </c>
      <c r="P184" s="75"/>
      <c r="Q184" s="67"/>
      <c r="R184" s="80">
        <v>2</v>
      </c>
      <c r="S184" s="67">
        <f t="shared" si="15"/>
        <v>8150</v>
      </c>
      <c r="U184" s="63"/>
      <c r="V184" s="63"/>
      <c r="W184" s="63"/>
    </row>
    <row r="185" spans="1:23">
      <c r="A185" s="19" t="s">
        <v>357</v>
      </c>
      <c r="B185" s="20" t="s">
        <v>358</v>
      </c>
      <c r="C185" s="17">
        <f>'[1]5월'!E185</f>
        <v>32.899999999999864</v>
      </c>
      <c r="D185" s="16">
        <f>'[1]5월'!F185</f>
        <v>4944.4601497617223</v>
      </c>
      <c r="E185" s="17">
        <f>'[1]5월'!I185</f>
        <v>2.4200000000000159</v>
      </c>
      <c r="F185" s="16">
        <f>'[1]5월'!J185</f>
        <v>2552.0314149167439</v>
      </c>
      <c r="G185" s="17" t="str">
        <f>'[1]5월'!M185</f>
        <v>1.04</v>
      </c>
      <c r="H185" s="16">
        <f>'[1]5월'!N185</f>
        <v>5762.4389473218362</v>
      </c>
      <c r="I185" s="17">
        <f>'[1]5월'!Q185</f>
        <v>0</v>
      </c>
      <c r="J185" s="16">
        <f>'[1]5월'!R185</f>
        <v>0</v>
      </c>
      <c r="K185" s="17">
        <f>'[1]5월'!S185</f>
        <v>52.966666666666669</v>
      </c>
      <c r="L185" s="16">
        <f>'[1]5월'!T185</f>
        <v>1838.2931284189556</v>
      </c>
      <c r="M185" s="61">
        <f t="shared" si="13"/>
        <v>15100</v>
      </c>
      <c r="N185" s="21">
        <v>2</v>
      </c>
      <c r="O185" s="71">
        <f t="shared" si="14"/>
        <v>7550</v>
      </c>
      <c r="P185" s="75"/>
      <c r="Q185" s="67"/>
      <c r="R185" s="80">
        <v>2</v>
      </c>
      <c r="S185" s="67">
        <f t="shared" si="15"/>
        <v>7550</v>
      </c>
      <c r="U185" s="63"/>
      <c r="V185" s="63"/>
      <c r="W185" s="63"/>
    </row>
    <row r="186" spans="1:23">
      <c r="A186" s="19" t="s">
        <v>359</v>
      </c>
      <c r="B186" s="20" t="s">
        <v>360</v>
      </c>
      <c r="C186" s="17">
        <f>'[1]5월'!E186</f>
        <v>24.900000000000091</v>
      </c>
      <c r="D186" s="16">
        <f>'[1]5월'!F186</f>
        <v>3742.1598093941598</v>
      </c>
      <c r="E186" s="17">
        <f>'[1]5월'!I186</f>
        <v>3.6699999999999875</v>
      </c>
      <c r="F186" s="16">
        <f>'[1]5월'!J186</f>
        <v>3870.2294598117173</v>
      </c>
      <c r="G186" s="17" t="str">
        <f>'[1]5월'!M186</f>
        <v>1.70</v>
      </c>
      <c r="H186" s="16">
        <f>'[1]5월'!N186</f>
        <v>9419.3713561991553</v>
      </c>
      <c r="I186" s="17">
        <f>'[1]5월'!Q186</f>
        <v>0</v>
      </c>
      <c r="J186" s="16">
        <f>'[1]5월'!R186</f>
        <v>0</v>
      </c>
      <c r="K186" s="17">
        <f>'[1]5월'!S186</f>
        <v>2.4333333333333331</v>
      </c>
      <c r="L186" s="16">
        <f>'[1]5월'!T186</f>
        <v>84.452736547881514</v>
      </c>
      <c r="M186" s="61">
        <f t="shared" si="13"/>
        <v>17120</v>
      </c>
      <c r="N186" s="21">
        <v>2</v>
      </c>
      <c r="O186" s="71">
        <f t="shared" si="14"/>
        <v>8560</v>
      </c>
      <c r="P186" s="75"/>
      <c r="Q186" s="67"/>
      <c r="R186" s="80">
        <v>2</v>
      </c>
      <c r="S186" s="67">
        <f t="shared" si="15"/>
        <v>8560</v>
      </c>
      <c r="U186" s="63"/>
      <c r="V186" s="63"/>
      <c r="W186" s="63"/>
    </row>
    <row r="187" spans="1:23">
      <c r="A187" s="19" t="s">
        <v>361</v>
      </c>
      <c r="B187" s="20" t="s">
        <v>362</v>
      </c>
      <c r="C187" s="17">
        <f>'[1]5월'!E187</f>
        <v>48.900000000000091</v>
      </c>
      <c r="D187" s="16">
        <f>'[1]5월'!F187</f>
        <v>7349.060830496951</v>
      </c>
      <c r="E187" s="17">
        <f>'[1]5월'!I187</f>
        <v>6.0200000000000102</v>
      </c>
      <c r="F187" s="16">
        <f>'[1]5월'!J187</f>
        <v>6348.4417842143484</v>
      </c>
      <c r="G187" s="17" t="str">
        <f>'[1]5월'!M187</f>
        <v>2.60</v>
      </c>
      <c r="H187" s="16">
        <f>'[1]5월'!N187</f>
        <v>14406.09736830459</v>
      </c>
      <c r="I187" s="17">
        <f>'[1]5월'!Q187</f>
        <v>0</v>
      </c>
      <c r="J187" s="16">
        <f>'[1]5월'!R187</f>
        <v>0</v>
      </c>
      <c r="K187" s="17">
        <f>'[1]5월'!S187</f>
        <v>0.05</v>
      </c>
      <c r="L187" s="16">
        <f>'[1]5월'!T187</f>
        <v>1.7353302030386617</v>
      </c>
      <c r="M187" s="61">
        <f t="shared" si="13"/>
        <v>28110</v>
      </c>
      <c r="N187" s="21">
        <v>2</v>
      </c>
      <c r="O187" s="71">
        <f t="shared" si="14"/>
        <v>14060</v>
      </c>
      <c r="P187" s="75"/>
      <c r="Q187" s="67"/>
      <c r="R187" s="80">
        <v>2</v>
      </c>
      <c r="S187" s="67">
        <f t="shared" si="15"/>
        <v>14055</v>
      </c>
      <c r="U187" s="63"/>
      <c r="V187" s="63"/>
      <c r="W187" s="63"/>
    </row>
    <row r="188" spans="1:23">
      <c r="A188" s="19" t="s">
        <v>363</v>
      </c>
      <c r="B188" s="20" t="s">
        <v>364</v>
      </c>
      <c r="C188" s="17">
        <f>'[1]5월'!E188</f>
        <v>22.099999999999909</v>
      </c>
      <c r="D188" s="16">
        <f>'[1]5월'!F188</f>
        <v>3321.3546902654734</v>
      </c>
      <c r="E188" s="17">
        <f>'[1]5월'!I188</f>
        <v>1.8499999999999943</v>
      </c>
      <c r="F188" s="16">
        <f>'[1]5월'!J188</f>
        <v>1950.9331064445994</v>
      </c>
      <c r="G188" s="17" t="str">
        <f>'[1]5월'!M188</f>
        <v>2.71</v>
      </c>
      <c r="H188" s="16">
        <f>'[1]5월'!N188</f>
        <v>15015.586103117475</v>
      </c>
      <c r="I188" s="17">
        <f>'[1]5월'!Q188</f>
        <v>0</v>
      </c>
      <c r="J188" s="16">
        <f>'[1]5월'!R188</f>
        <v>0</v>
      </c>
      <c r="K188" s="17">
        <f>'[1]5월'!S188</f>
        <v>61.533333333333331</v>
      </c>
      <c r="L188" s="16">
        <f>'[1]5월'!T188</f>
        <v>2135.6130365395793</v>
      </c>
      <c r="M188" s="61">
        <f t="shared" si="13"/>
        <v>22420</v>
      </c>
      <c r="N188" s="21">
        <v>2</v>
      </c>
      <c r="O188" s="71">
        <f t="shared" si="14"/>
        <v>11210</v>
      </c>
      <c r="P188" s="75"/>
      <c r="Q188" s="67"/>
      <c r="R188" s="80">
        <v>2</v>
      </c>
      <c r="S188" s="67">
        <f t="shared" si="15"/>
        <v>11210</v>
      </c>
      <c r="U188" s="63"/>
      <c r="V188" s="63"/>
      <c r="W188" s="63"/>
    </row>
    <row r="189" spans="1:23">
      <c r="A189" s="19" t="s">
        <v>365</v>
      </c>
      <c r="B189" s="20" t="s">
        <v>366</v>
      </c>
      <c r="C189" s="17">
        <f>'[1]5월'!E189</f>
        <v>20.300000000000182</v>
      </c>
      <c r="D189" s="16">
        <f>'[1]5월'!F189</f>
        <v>3050.837113682805</v>
      </c>
      <c r="E189" s="17">
        <f>'[1]5월'!I189</f>
        <v>1.960000000000008</v>
      </c>
      <c r="F189" s="16">
        <f>'[1]5월'!J189</f>
        <v>2066.9345343953742</v>
      </c>
      <c r="G189" s="17" t="str">
        <f>'[1]5월'!M189</f>
        <v>1.12</v>
      </c>
      <c r="H189" s="16">
        <f>'[1]5월'!N189</f>
        <v>6205.7034817312087</v>
      </c>
      <c r="I189" s="17">
        <f>'[1]5월'!Q189</f>
        <v>0</v>
      </c>
      <c r="J189" s="16">
        <f>'[1]5월'!R189</f>
        <v>0</v>
      </c>
      <c r="K189" s="17">
        <f>'[1]5월'!S189</f>
        <v>14.066666666666666</v>
      </c>
      <c r="L189" s="16">
        <f>'[1]5월'!T189</f>
        <v>488.20623045487679</v>
      </c>
      <c r="M189" s="61">
        <f t="shared" si="13"/>
        <v>11810</v>
      </c>
      <c r="N189" s="21">
        <v>2</v>
      </c>
      <c r="O189" s="71">
        <f t="shared" si="14"/>
        <v>5910</v>
      </c>
      <c r="P189" s="75"/>
      <c r="Q189" s="67"/>
      <c r="R189" s="80">
        <v>2</v>
      </c>
      <c r="S189" s="67">
        <f t="shared" si="15"/>
        <v>5905</v>
      </c>
      <c r="U189" s="63"/>
      <c r="V189" s="63"/>
      <c r="W189" s="63"/>
    </row>
    <row r="190" spans="1:23">
      <c r="A190" s="19" t="s">
        <v>367</v>
      </c>
      <c r="B190" s="20" t="s">
        <v>368</v>
      </c>
      <c r="C190" s="17">
        <f>'[1]5월'!E190</f>
        <v>35.299999999999955</v>
      </c>
      <c r="D190" s="16">
        <f>'[1]5월'!F190</f>
        <v>5305.1502518720154</v>
      </c>
      <c r="E190" s="17">
        <f>'[1]5월'!I190</f>
        <v>3.1999999999999886</v>
      </c>
      <c r="F190" s="16">
        <f>'[1]5월'!J190</f>
        <v>3374.5869949311973</v>
      </c>
      <c r="G190" s="17" t="str">
        <f>'[1]5월'!M190</f>
        <v>1.42</v>
      </c>
      <c r="H190" s="16">
        <f>'[1]5월'!N190</f>
        <v>7867.9454857663522</v>
      </c>
      <c r="I190" s="17">
        <f>'[1]5월'!Q190</f>
        <v>0</v>
      </c>
      <c r="J190" s="16">
        <f>'[1]5월'!R190</f>
        <v>0</v>
      </c>
      <c r="K190" s="17">
        <f>'[1]5월'!S190</f>
        <v>182.38333333333333</v>
      </c>
      <c r="L190" s="16">
        <f>'[1]5월'!T190</f>
        <v>6329.9061372840242</v>
      </c>
      <c r="M190" s="61">
        <f t="shared" si="13"/>
        <v>22880</v>
      </c>
      <c r="N190" s="21">
        <v>2</v>
      </c>
      <c r="O190" s="71">
        <f t="shared" si="14"/>
        <v>11440</v>
      </c>
      <c r="P190" s="75"/>
      <c r="Q190" s="67"/>
      <c r="R190" s="80">
        <v>2</v>
      </c>
      <c r="S190" s="67">
        <f t="shared" si="15"/>
        <v>11440</v>
      </c>
      <c r="U190" s="63"/>
      <c r="V190" s="63"/>
      <c r="W190" s="63"/>
    </row>
    <row r="191" spans="1:23">
      <c r="A191" s="19" t="s">
        <v>369</v>
      </c>
      <c r="B191" s="20" t="s">
        <v>370</v>
      </c>
      <c r="C191" s="17">
        <f>'[1]5월'!E191</f>
        <v>69.5</v>
      </c>
      <c r="D191" s="16">
        <f>'[1]5월'!F191</f>
        <v>10444.9842069435</v>
      </c>
      <c r="E191" s="17">
        <f>'[1]5월'!I191</f>
        <v>6.7299999999999898</v>
      </c>
      <c r="F191" s="16">
        <f>'[1]5월'!J191</f>
        <v>7097.1782737146887</v>
      </c>
      <c r="G191" s="17" t="str">
        <f>'[1]5월'!M191</f>
        <v>4.59</v>
      </c>
      <c r="H191" s="16">
        <f>'[1]5월'!N191</f>
        <v>25432.302661737718</v>
      </c>
      <c r="I191" s="17">
        <f>'[1]5월'!Q191</f>
        <v>0</v>
      </c>
      <c r="J191" s="16">
        <f>'[1]5월'!R191</f>
        <v>0</v>
      </c>
      <c r="K191" s="17">
        <f>'[1]5월'!S191</f>
        <v>230.96666666666667</v>
      </c>
      <c r="L191" s="16">
        <f>'[1]5월'!T191</f>
        <v>8016.0686512365901</v>
      </c>
      <c r="M191" s="61">
        <f t="shared" si="13"/>
        <v>50990</v>
      </c>
      <c r="N191" s="21">
        <v>2</v>
      </c>
      <c r="O191" s="71">
        <f t="shared" si="14"/>
        <v>25500</v>
      </c>
      <c r="P191" s="75"/>
      <c r="Q191" s="67"/>
      <c r="R191" s="80">
        <v>2</v>
      </c>
      <c r="S191" s="67">
        <f t="shared" si="15"/>
        <v>25495</v>
      </c>
      <c r="U191" s="63"/>
      <c r="V191" s="63"/>
      <c r="W191" s="63"/>
    </row>
    <row r="192" spans="1:23">
      <c r="A192" s="19" t="s">
        <v>371</v>
      </c>
      <c r="B192" s="20" t="s">
        <v>372</v>
      </c>
      <c r="C192" s="17">
        <f>'[1]5월'!E192</f>
        <v>52.400000000000091</v>
      </c>
      <c r="D192" s="16">
        <f>'[1]5월'!F192</f>
        <v>7875.0672294077749</v>
      </c>
      <c r="E192" s="17">
        <f>'[1]5월'!I192</f>
        <v>2.7199999999999989</v>
      </c>
      <c r="F192" s="16">
        <f>'[1]5월'!J192</f>
        <v>2868.3989456915265</v>
      </c>
      <c r="G192" s="17" t="str">
        <f>'[1]5월'!M192</f>
        <v>2.07</v>
      </c>
      <c r="H192" s="16">
        <f>'[1]5월'!N192</f>
        <v>11469.469827842498</v>
      </c>
      <c r="I192" s="17">
        <f>'[1]5월'!Q192</f>
        <v>0</v>
      </c>
      <c r="J192" s="16">
        <f>'[1]5월'!R192</f>
        <v>0</v>
      </c>
      <c r="K192" s="17">
        <f>'[1]5월'!S192</f>
        <v>17.766666666666666</v>
      </c>
      <c r="L192" s="16">
        <f>'[1]5월'!T192</f>
        <v>616.62066547973768</v>
      </c>
      <c r="M192" s="61">
        <f t="shared" si="13"/>
        <v>22830</v>
      </c>
      <c r="N192" s="21">
        <v>2</v>
      </c>
      <c r="O192" s="71">
        <f t="shared" si="14"/>
        <v>11420</v>
      </c>
      <c r="P192" s="75"/>
      <c r="Q192" s="67"/>
      <c r="R192" s="80">
        <v>2</v>
      </c>
      <c r="S192" s="67">
        <f t="shared" si="15"/>
        <v>11415</v>
      </c>
      <c r="U192" s="63"/>
      <c r="V192" s="63"/>
      <c r="W192" s="63"/>
    </row>
    <row r="193" spans="1:23">
      <c r="A193" s="19" t="s">
        <v>373</v>
      </c>
      <c r="B193" s="20" t="s">
        <v>374</v>
      </c>
      <c r="C193" s="17">
        <f>'[1]5월'!E193</f>
        <v>31.399999999999864</v>
      </c>
      <c r="D193" s="16">
        <f>'[1]5월'!F193</f>
        <v>4719.0288359427977</v>
      </c>
      <c r="E193" s="17">
        <f>'[1]5월'!I193</f>
        <v>2.1299999999999955</v>
      </c>
      <c r="F193" s="16">
        <f>'[1]5월'!J193</f>
        <v>2246.2094685010816</v>
      </c>
      <c r="G193" s="17" t="str">
        <f>'[1]5월'!M193</f>
        <v>1.21</v>
      </c>
      <c r="H193" s="16">
        <f>'[1]5월'!N193</f>
        <v>6704.3760829417515</v>
      </c>
      <c r="I193" s="17">
        <f>'[1]5월'!Q193</f>
        <v>0</v>
      </c>
      <c r="J193" s="16">
        <f>'[1]5월'!R193</f>
        <v>0</v>
      </c>
      <c r="K193" s="17">
        <f>'[1]5월'!S193</f>
        <v>10.95</v>
      </c>
      <c r="L193" s="16">
        <f>'[1]5월'!T193</f>
        <v>380.03731446546686</v>
      </c>
      <c r="M193" s="61">
        <f t="shared" si="13"/>
        <v>14050</v>
      </c>
      <c r="N193" s="21">
        <v>2</v>
      </c>
      <c r="O193" s="71">
        <f t="shared" si="14"/>
        <v>7030</v>
      </c>
      <c r="P193" s="75"/>
      <c r="Q193" s="67"/>
      <c r="R193" s="80">
        <v>2</v>
      </c>
      <c r="S193" s="67">
        <f t="shared" si="15"/>
        <v>7025</v>
      </c>
      <c r="U193" s="63"/>
      <c r="V193" s="63"/>
      <c r="W193" s="63"/>
    </row>
    <row r="194" spans="1:23">
      <c r="A194" s="19" t="s">
        <v>375</v>
      </c>
      <c r="B194" s="20" t="s">
        <v>376</v>
      </c>
      <c r="C194" s="17">
        <f>'[1]5월'!E194</f>
        <v>18.399999999999864</v>
      </c>
      <c r="D194" s="16">
        <f>'[1]5월'!F194</f>
        <v>2765.2907828454527</v>
      </c>
      <c r="E194" s="17">
        <f>'[1]5월'!I194</f>
        <v>3.980000000000004</v>
      </c>
      <c r="F194" s="16">
        <f>'[1]5월'!J194</f>
        <v>4197.1425749456957</v>
      </c>
      <c r="G194" s="17" t="str">
        <f>'[1]5월'!M194</f>
        <v>1.93</v>
      </c>
      <c r="H194" s="16">
        <f>'[1]5월'!N194</f>
        <v>10693.756892626099</v>
      </c>
      <c r="I194" s="17">
        <f>'[1]5월'!Q194</f>
        <v>0</v>
      </c>
      <c r="J194" s="16">
        <f>'[1]5월'!R194</f>
        <v>0</v>
      </c>
      <c r="K194" s="17">
        <f>'[1]5월'!S194</f>
        <v>93.5</v>
      </c>
      <c r="L194" s="16">
        <f>'[1]5월'!T194</f>
        <v>3245.0674796822968</v>
      </c>
      <c r="M194" s="61">
        <f t="shared" si="13"/>
        <v>20900</v>
      </c>
      <c r="N194" s="21">
        <v>2</v>
      </c>
      <c r="O194" s="71">
        <f t="shared" si="14"/>
        <v>10450</v>
      </c>
      <c r="P194" s="75"/>
      <c r="Q194" s="67"/>
      <c r="R194" s="80">
        <v>2</v>
      </c>
      <c r="S194" s="67">
        <f t="shared" si="15"/>
        <v>10450</v>
      </c>
      <c r="U194" s="63"/>
      <c r="V194" s="63"/>
      <c r="W194" s="63"/>
    </row>
    <row r="195" spans="1:23">
      <c r="A195" s="19" t="s">
        <v>377</v>
      </c>
      <c r="B195" s="20" t="s">
        <v>378</v>
      </c>
      <c r="C195" s="17">
        <f>'[1]5월'!E195</f>
        <v>31.299999999999955</v>
      </c>
      <c r="D195" s="16">
        <f>'[1]5월'!F195</f>
        <v>4704.0000816882166</v>
      </c>
      <c r="E195" s="17">
        <f>'[1]5월'!I195</f>
        <v>3.0300000000000011</v>
      </c>
      <c r="F195" s="16">
        <f>'[1]5월'!J195</f>
        <v>3195.3120608254899</v>
      </c>
      <c r="G195" s="17" t="str">
        <f>'[1]5월'!M195</f>
        <v>2.75</v>
      </c>
      <c r="H195" s="16">
        <f>'[1]5월'!N195</f>
        <v>15237.218370322162</v>
      </c>
      <c r="I195" s="17">
        <f>'[1]5월'!Q195</f>
        <v>0</v>
      </c>
      <c r="J195" s="16">
        <f>'[1]5월'!R195</f>
        <v>0</v>
      </c>
      <c r="K195" s="17">
        <f>'[1]5월'!S195</f>
        <v>12.366666666666667</v>
      </c>
      <c r="L195" s="16">
        <f>'[1]5월'!T195</f>
        <v>429.2050035515623</v>
      </c>
      <c r="M195" s="61">
        <f t="shared" si="13"/>
        <v>23570</v>
      </c>
      <c r="N195" s="21">
        <v>2</v>
      </c>
      <c r="O195" s="71">
        <f t="shared" si="14"/>
        <v>11790</v>
      </c>
      <c r="P195" s="75"/>
      <c r="Q195" s="67"/>
      <c r="R195" s="80">
        <v>2</v>
      </c>
      <c r="S195" s="67">
        <f t="shared" si="15"/>
        <v>11785</v>
      </c>
      <c r="U195" s="63"/>
      <c r="V195" s="63"/>
      <c r="W195" s="63"/>
    </row>
    <row r="196" spans="1:23">
      <c r="A196" s="19" t="s">
        <v>379</v>
      </c>
      <c r="B196" s="20" t="s">
        <v>380</v>
      </c>
      <c r="C196" s="17">
        <f>'[1]5월'!E196</f>
        <v>32.900000000000091</v>
      </c>
      <c r="D196" s="16">
        <f>'[1]5월'!F196</f>
        <v>4944.4601497617568</v>
      </c>
      <c r="E196" s="17">
        <f>'[1]5월'!I196</f>
        <v>2.210000000000008</v>
      </c>
      <c r="F196" s="16">
        <f>'[1]5월'!J196</f>
        <v>2330.5741433743747</v>
      </c>
      <c r="G196" s="17" t="str">
        <f>'[1]5월'!M196</f>
        <v>1.28</v>
      </c>
      <c r="H196" s="16">
        <f>'[1]5월'!N196</f>
        <v>7092.2325505499521</v>
      </c>
      <c r="I196" s="17">
        <f>'[1]5월'!Q196</f>
        <v>0</v>
      </c>
      <c r="J196" s="16">
        <f>'[1]5월'!R196</f>
        <v>0</v>
      </c>
      <c r="K196" s="17">
        <f>'[1]5월'!S196</f>
        <v>1.7</v>
      </c>
      <c r="L196" s="16">
        <f>'[1]5월'!T196</f>
        <v>59.001226903314489</v>
      </c>
      <c r="M196" s="61">
        <f t="shared" si="13"/>
        <v>14430</v>
      </c>
      <c r="N196" s="21">
        <v>1</v>
      </c>
      <c r="O196" s="71">
        <f t="shared" si="14"/>
        <v>14430</v>
      </c>
      <c r="P196" s="75"/>
      <c r="Q196" s="67">
        <f>O196</f>
        <v>14430</v>
      </c>
      <c r="R196" s="80">
        <v>1</v>
      </c>
      <c r="S196" s="67"/>
      <c r="U196" s="63"/>
      <c r="V196" s="63"/>
      <c r="W196" s="63"/>
    </row>
    <row r="197" spans="1:23">
      <c r="A197" s="19" t="s">
        <v>381</v>
      </c>
      <c r="B197" s="20" t="s">
        <v>382</v>
      </c>
      <c r="C197" s="17">
        <f>'[1]5월'!E197</f>
        <v>21.400000000000091</v>
      </c>
      <c r="D197" s="16">
        <f>'[1]5월'!F197</f>
        <v>3216.1534104833358</v>
      </c>
      <c r="E197" s="17">
        <f>'[1]5월'!I197</f>
        <v>2.4799999999999898</v>
      </c>
      <c r="F197" s="16">
        <f>'[1]5월'!J197</f>
        <v>2615.3049210716763</v>
      </c>
      <c r="G197" s="17" t="str">
        <f>'[1]5월'!M197</f>
        <v>1.92</v>
      </c>
      <c r="H197" s="16">
        <f>'[1]5월'!N197</f>
        <v>10638.348825824927</v>
      </c>
      <c r="I197" s="17">
        <f>'[1]5월'!Q197</f>
        <v>1.0000000000000675E-2</v>
      </c>
      <c r="J197" s="16">
        <f>'[1]5월'!R197</f>
        <v>1138.9324000000765</v>
      </c>
      <c r="K197" s="17">
        <f>'[1]5월'!S197</f>
        <v>10.55</v>
      </c>
      <c r="L197" s="16">
        <f>'[1]5월'!T197</f>
        <v>366.15467284115761</v>
      </c>
      <c r="M197" s="61">
        <f t="shared" si="13"/>
        <v>17970</v>
      </c>
      <c r="N197" s="21">
        <v>1</v>
      </c>
      <c r="O197" s="71">
        <f t="shared" si="14"/>
        <v>17970</v>
      </c>
      <c r="P197" s="75"/>
      <c r="Q197" s="67">
        <f t="shared" ref="Q197:Q200" si="18">O197</f>
        <v>17970</v>
      </c>
      <c r="R197" s="80">
        <v>1</v>
      </c>
      <c r="S197" s="67"/>
      <c r="U197" s="63"/>
      <c r="V197" s="63"/>
      <c r="W197" s="63"/>
    </row>
    <row r="198" spans="1:23">
      <c r="A198" s="19" t="s">
        <v>383</v>
      </c>
      <c r="B198" s="20" t="s">
        <v>384</v>
      </c>
      <c r="C198" s="17">
        <f>'[1]5월'!E198</f>
        <v>55.799999999999955</v>
      </c>
      <c r="D198" s="16">
        <f>'[1]5월'!F198</f>
        <v>8386.0448740639822</v>
      </c>
      <c r="E198" s="17">
        <f>'[1]5월'!I198</f>
        <v>2.3400000000000034</v>
      </c>
      <c r="F198" s="16">
        <f>'[1]5월'!J198</f>
        <v>2467.6667400434503</v>
      </c>
      <c r="G198" s="17" t="str">
        <f>'[1]5월'!M198</f>
        <v>1.58</v>
      </c>
      <c r="H198" s="16">
        <f>'[1]5월'!N198</f>
        <v>8754.4745545850965</v>
      </c>
      <c r="I198" s="17">
        <f>'[1]5월'!Q198</f>
        <v>0</v>
      </c>
      <c r="J198" s="16">
        <f>'[1]5월'!R198</f>
        <v>0</v>
      </c>
      <c r="K198" s="17">
        <f>'[1]5월'!S198</f>
        <v>19.100000000000001</v>
      </c>
      <c r="L198" s="16">
        <f>'[1]5월'!T198</f>
        <v>662.89613756076881</v>
      </c>
      <c r="M198" s="61">
        <f t="shared" si="13"/>
        <v>20270</v>
      </c>
      <c r="N198" s="21">
        <v>1</v>
      </c>
      <c r="O198" s="71">
        <f t="shared" si="14"/>
        <v>20270</v>
      </c>
      <c r="P198" s="75"/>
      <c r="Q198" s="67">
        <f t="shared" si="18"/>
        <v>20270</v>
      </c>
      <c r="R198" s="80">
        <v>1</v>
      </c>
      <c r="S198" s="67"/>
      <c r="U198" s="63"/>
      <c r="V198" s="63"/>
      <c r="W198" s="63"/>
    </row>
    <row r="199" spans="1:23">
      <c r="A199" s="19" t="s">
        <v>385</v>
      </c>
      <c r="B199" s="20" t="s">
        <v>386</v>
      </c>
      <c r="C199" s="17">
        <f>'[1]5월'!E199</f>
        <v>28</v>
      </c>
      <c r="D199" s="16">
        <f>'[1]5월'!F199</f>
        <v>4208.0511912865895</v>
      </c>
      <c r="E199" s="17">
        <f>'[1]5월'!I199</f>
        <v>2.3700000000000045</v>
      </c>
      <c r="F199" s="16">
        <f>'[1]5월'!J199</f>
        <v>2499.3034931209313</v>
      </c>
      <c r="G199" s="17" t="str">
        <f>'[1]5월'!M199</f>
        <v>3.01</v>
      </c>
      <c r="H199" s="16">
        <f>'[1]5월'!N199</f>
        <v>16677.828107152622</v>
      </c>
      <c r="I199" s="17">
        <f>'[1]5월'!Q199</f>
        <v>0</v>
      </c>
      <c r="J199" s="16">
        <f>'[1]5월'!R199</f>
        <v>0</v>
      </c>
      <c r="K199" s="17">
        <f>'[1]5월'!S199</f>
        <v>0.73333333333333328</v>
      </c>
      <c r="L199" s="16">
        <f>'[1]5월'!T199</f>
        <v>25.451509644567032</v>
      </c>
      <c r="M199" s="61">
        <f t="shared" ref="M199:M262" si="19">ROUND(D199+F199+H199+J199+L199,-1)</f>
        <v>23410</v>
      </c>
      <c r="N199" s="21">
        <v>1</v>
      </c>
      <c r="O199" s="71">
        <f t="shared" ref="O199:O262" si="20">ROUND(M199/N199,-1)</f>
        <v>23410</v>
      </c>
      <c r="P199" s="75"/>
      <c r="Q199" s="67">
        <f t="shared" si="18"/>
        <v>23410</v>
      </c>
      <c r="R199" s="80">
        <v>1</v>
      </c>
      <c r="S199" s="67"/>
      <c r="U199" s="63"/>
      <c r="V199" s="63"/>
      <c r="W199" s="63"/>
    </row>
    <row r="200" spans="1:23">
      <c r="A200" s="19" t="s">
        <v>387</v>
      </c>
      <c r="B200" s="20" t="s">
        <v>388</v>
      </c>
      <c r="C200" s="17">
        <f>'[1]5월'!E200</f>
        <v>29.600000000000136</v>
      </c>
      <c r="D200" s="16">
        <f>'[1]5월'!F200</f>
        <v>4448.5112593601298</v>
      </c>
      <c r="E200" s="17">
        <f>'[1]5월'!I200</f>
        <v>1.8399999999999892</v>
      </c>
      <c r="F200" s="16">
        <f>'[1]5월'!J200</f>
        <v>1940.3875220854336</v>
      </c>
      <c r="G200" s="17" t="str">
        <f>'[1]5월'!M200</f>
        <v>1.07</v>
      </c>
      <c r="H200" s="16">
        <f>'[1]5월'!N200</f>
        <v>5928.6631477253504</v>
      </c>
      <c r="I200" s="17">
        <f>'[1]5월'!Q200</f>
        <v>0</v>
      </c>
      <c r="J200" s="16">
        <f>'[1]5월'!R200</f>
        <v>0</v>
      </c>
      <c r="K200" s="17">
        <f>'[1]5월'!S200</f>
        <v>0</v>
      </c>
      <c r="L200" s="16">
        <f>'[1]5월'!T200</f>
        <v>0</v>
      </c>
      <c r="M200" s="61">
        <f t="shared" si="19"/>
        <v>12320</v>
      </c>
      <c r="N200" s="21">
        <v>1</v>
      </c>
      <c r="O200" s="71">
        <f t="shared" si="20"/>
        <v>12320</v>
      </c>
      <c r="P200" s="75"/>
      <c r="Q200" s="67">
        <f t="shared" si="18"/>
        <v>12320</v>
      </c>
      <c r="R200" s="80">
        <v>1</v>
      </c>
      <c r="S200" s="67"/>
      <c r="U200" s="63"/>
      <c r="V200" s="63"/>
      <c r="W200" s="63"/>
    </row>
    <row r="201" spans="1:23">
      <c r="A201" s="19" t="s">
        <v>389</v>
      </c>
      <c r="B201" s="20" t="s">
        <v>390</v>
      </c>
      <c r="C201" s="17">
        <f>'[1]5월'!E201</f>
        <v>26.200000000000045</v>
      </c>
      <c r="D201" s="16">
        <f>'[1]5월'!F201</f>
        <v>3937.5336147038875</v>
      </c>
      <c r="E201" s="17">
        <f>'[1]5월'!I201</f>
        <v>1.6800000000000068</v>
      </c>
      <c r="F201" s="16">
        <f>'[1]5월'!J201</f>
        <v>1771.658172338892</v>
      </c>
      <c r="G201" s="17" t="str">
        <f>'[1]5월'!M201</f>
        <v>0.60</v>
      </c>
      <c r="H201" s="16">
        <f>'[1]5월'!N201</f>
        <v>3324.4840080702897</v>
      </c>
      <c r="I201" s="17">
        <f>'[1]5월'!Q201</f>
        <v>0</v>
      </c>
      <c r="J201" s="16">
        <f>'[1]5월'!R201</f>
        <v>0</v>
      </c>
      <c r="K201" s="17">
        <f>'[1]5월'!S201</f>
        <v>0</v>
      </c>
      <c r="L201" s="16">
        <f>'[1]5월'!T201</f>
        <v>0</v>
      </c>
      <c r="M201" s="61">
        <f t="shared" si="19"/>
        <v>9030</v>
      </c>
      <c r="N201" s="21">
        <v>2</v>
      </c>
      <c r="O201" s="71">
        <f t="shared" si="20"/>
        <v>4520</v>
      </c>
      <c r="P201" s="75"/>
      <c r="Q201" s="67"/>
      <c r="R201" s="80">
        <v>2</v>
      </c>
      <c r="S201" s="67">
        <f t="shared" si="15"/>
        <v>4515</v>
      </c>
      <c r="U201" s="63"/>
      <c r="V201" s="63"/>
      <c r="W201" s="63"/>
    </row>
    <row r="202" spans="1:23">
      <c r="A202" s="19" t="s">
        <v>391</v>
      </c>
      <c r="B202" s="20" t="s">
        <v>392</v>
      </c>
      <c r="C202" s="17">
        <f>'[1]5월'!E202</f>
        <v>28.200000000000045</v>
      </c>
      <c r="D202" s="16">
        <f>'[1]5월'!F202</f>
        <v>4238.1086997957864</v>
      </c>
      <c r="E202" s="17">
        <f>'[1]5월'!I202</f>
        <v>2.5300000000000011</v>
      </c>
      <c r="F202" s="16">
        <f>'[1]5월'!J202</f>
        <v>2668.0328428674884</v>
      </c>
      <c r="G202" s="17" t="str">
        <f>'[1]5월'!M202</f>
        <v>4.36</v>
      </c>
      <c r="H202" s="16">
        <f>'[1]5월'!N202</f>
        <v>24157.917125310774</v>
      </c>
      <c r="I202" s="17">
        <f>'[1]5월'!Q202</f>
        <v>0</v>
      </c>
      <c r="J202" s="16">
        <f>'[1]5월'!R202</f>
        <v>0</v>
      </c>
      <c r="K202" s="17">
        <f>'[1]5월'!S202</f>
        <v>0</v>
      </c>
      <c r="L202" s="16">
        <f>'[1]5월'!T202</f>
        <v>0</v>
      </c>
      <c r="M202" s="61">
        <f t="shared" si="19"/>
        <v>31060</v>
      </c>
      <c r="N202" s="21">
        <v>2</v>
      </c>
      <c r="O202" s="71">
        <f t="shared" si="20"/>
        <v>15530</v>
      </c>
      <c r="P202" s="75"/>
      <c r="Q202" s="67"/>
      <c r="R202" s="80">
        <v>2</v>
      </c>
      <c r="S202" s="67">
        <f t="shared" si="15"/>
        <v>15530</v>
      </c>
      <c r="U202" s="63"/>
      <c r="V202" s="63"/>
      <c r="W202" s="63"/>
    </row>
    <row r="203" spans="1:23">
      <c r="A203" s="19" t="s">
        <v>393</v>
      </c>
      <c r="B203" s="20" t="s">
        <v>394</v>
      </c>
      <c r="C203" s="17">
        <f>'[1]5월'!E203</f>
        <v>23.100000000000136</v>
      </c>
      <c r="D203" s="16">
        <f>'[1]5월'!F203</f>
        <v>3471.6422328114572</v>
      </c>
      <c r="E203" s="17">
        <f>'[1]5월'!I203</f>
        <v>1.5900000000000034</v>
      </c>
      <c r="F203" s="16">
        <f>'[1]5월'!J203</f>
        <v>1676.7479131064481</v>
      </c>
      <c r="G203" s="17" t="str">
        <f>'[1]5월'!M203</f>
        <v>0.72</v>
      </c>
      <c r="H203" s="16">
        <f>'[1]5월'!N203</f>
        <v>3989.3808096843477</v>
      </c>
      <c r="I203" s="17">
        <f>'[1]5월'!Q203</f>
        <v>2.0000000000000018E-2</v>
      </c>
      <c r="J203" s="16">
        <f>'[1]5월'!R203</f>
        <v>2277.8648000000017</v>
      </c>
      <c r="K203" s="17">
        <f>'[1]5월'!S203</f>
        <v>48.966666666666669</v>
      </c>
      <c r="L203" s="16">
        <f>'[1]5월'!T203</f>
        <v>1699.4667121758625</v>
      </c>
      <c r="M203" s="61">
        <f t="shared" si="19"/>
        <v>13120</v>
      </c>
      <c r="N203" s="21">
        <v>2</v>
      </c>
      <c r="O203" s="71">
        <f t="shared" si="20"/>
        <v>6560</v>
      </c>
      <c r="P203" s="75"/>
      <c r="Q203" s="67"/>
      <c r="R203" s="80">
        <v>2</v>
      </c>
      <c r="S203" s="67">
        <f t="shared" si="15"/>
        <v>6560</v>
      </c>
      <c r="U203" s="63"/>
      <c r="V203" s="63"/>
      <c r="W203" s="63"/>
    </row>
    <row r="204" spans="1:23">
      <c r="A204" s="19" t="s">
        <v>395</v>
      </c>
      <c r="B204" s="20" t="s">
        <v>396</v>
      </c>
      <c r="C204" s="17">
        <f>'[1]5월'!E204</f>
        <v>20</v>
      </c>
      <c r="D204" s="16">
        <f>'[1]5월'!F204</f>
        <v>3005.7508509189929</v>
      </c>
      <c r="E204" s="17">
        <f>'[1]5월'!I204</f>
        <v>1.8900000000000148</v>
      </c>
      <c r="F204" s="16">
        <f>'[1]5월'!J204</f>
        <v>1993.1154438812609</v>
      </c>
      <c r="G204" s="17" t="str">
        <f>'[1]5월'!M204</f>
        <v>0.94</v>
      </c>
      <c r="H204" s="16">
        <f>'[1]5월'!N204</f>
        <v>5208.3582793101205</v>
      </c>
      <c r="I204" s="17">
        <f>'[1]5월'!Q204</f>
        <v>2.0000000000000018E-2</v>
      </c>
      <c r="J204" s="16">
        <f>'[1]5월'!R204</f>
        <v>2277.8648000000017</v>
      </c>
      <c r="K204" s="17">
        <f>'[1]5월'!S204</f>
        <v>84.216666666666669</v>
      </c>
      <c r="L204" s="16">
        <f>'[1]5월'!T204</f>
        <v>2922.8745053181187</v>
      </c>
      <c r="M204" s="61">
        <f t="shared" si="19"/>
        <v>15410</v>
      </c>
      <c r="N204" s="21">
        <v>2</v>
      </c>
      <c r="O204" s="71">
        <f t="shared" si="20"/>
        <v>7710</v>
      </c>
      <c r="P204" s="75"/>
      <c r="Q204" s="67"/>
      <c r="R204" s="80">
        <v>2</v>
      </c>
      <c r="S204" s="67">
        <f t="shared" si="15"/>
        <v>7705</v>
      </c>
      <c r="U204" s="63"/>
      <c r="V204" s="63"/>
      <c r="W204" s="63"/>
    </row>
    <row r="205" spans="1:23">
      <c r="A205" s="19" t="s">
        <v>397</v>
      </c>
      <c r="B205" s="20" t="s">
        <v>398</v>
      </c>
      <c r="C205" s="17">
        <f>'[1]5월'!E205</f>
        <v>48.299999999999955</v>
      </c>
      <c r="D205" s="16">
        <f>'[1]5월'!F205</f>
        <v>7258.8883049693604</v>
      </c>
      <c r="E205" s="17">
        <f>'[1]5월'!I205</f>
        <v>2.789999999999992</v>
      </c>
      <c r="F205" s="16">
        <f>'[1]5월'!J205</f>
        <v>2942.2180362056397</v>
      </c>
      <c r="G205" s="17" t="str">
        <f>'[1]5월'!M205</f>
        <v>1.09</v>
      </c>
      <c r="H205" s="16">
        <f>'[1]5월'!N205</f>
        <v>6039.4792813276936</v>
      </c>
      <c r="I205" s="17">
        <f>'[1]5월'!Q205</f>
        <v>0</v>
      </c>
      <c r="J205" s="16">
        <f>'[1]5월'!R205</f>
        <v>0</v>
      </c>
      <c r="K205" s="17">
        <f>'[1]5월'!S205</f>
        <v>38.416666666666664</v>
      </c>
      <c r="L205" s="16">
        <f>'[1]5월'!T205</f>
        <v>1333.3120393347049</v>
      </c>
      <c r="M205" s="61">
        <f t="shared" si="19"/>
        <v>17570</v>
      </c>
      <c r="N205" s="21">
        <v>2</v>
      </c>
      <c r="O205" s="71">
        <f t="shared" si="20"/>
        <v>8790</v>
      </c>
      <c r="P205" s="75"/>
      <c r="Q205" s="67"/>
      <c r="R205" s="80">
        <v>2</v>
      </c>
      <c r="S205" s="67">
        <f t="shared" si="15"/>
        <v>8785</v>
      </c>
      <c r="U205" s="63"/>
      <c r="V205" s="63"/>
      <c r="W205" s="63"/>
    </row>
    <row r="206" spans="1:23">
      <c r="A206" s="19" t="s">
        <v>399</v>
      </c>
      <c r="B206" s="20" t="s">
        <v>400</v>
      </c>
      <c r="C206" s="17">
        <f>'[1]5월'!E206</f>
        <v>37.799999999999955</v>
      </c>
      <c r="D206" s="16">
        <f>'[1]5월'!F206</f>
        <v>5680.8691082368896</v>
      </c>
      <c r="E206" s="17">
        <f>'[1]5월'!I206</f>
        <v>5.8599999999999852</v>
      </c>
      <c r="F206" s="16">
        <f>'[1]5월'!J206</f>
        <v>6179.7124344677613</v>
      </c>
      <c r="G206" s="17" t="str">
        <f>'[1]5월'!M206</f>
        <v>5.17</v>
      </c>
      <c r="H206" s="16">
        <f>'[1]5월'!N206</f>
        <v>28645.970536205663</v>
      </c>
      <c r="I206" s="17">
        <f>'[1]5월'!Q206</f>
        <v>0</v>
      </c>
      <c r="J206" s="16">
        <f>'[1]5월'!R206</f>
        <v>0</v>
      </c>
      <c r="K206" s="17">
        <f>'[1]5월'!S206</f>
        <v>31.866666666666667</v>
      </c>
      <c r="L206" s="16">
        <f>'[1]5월'!T206</f>
        <v>1105.9837827366403</v>
      </c>
      <c r="M206" s="61">
        <f t="shared" si="19"/>
        <v>41610</v>
      </c>
      <c r="N206" s="21">
        <v>2</v>
      </c>
      <c r="O206" s="71">
        <f t="shared" si="20"/>
        <v>20810</v>
      </c>
      <c r="P206" s="75"/>
      <c r="Q206" s="67"/>
      <c r="R206" s="80">
        <v>2</v>
      </c>
      <c r="S206" s="67">
        <f t="shared" si="15"/>
        <v>20805</v>
      </c>
      <c r="U206" s="63"/>
      <c r="V206" s="63"/>
      <c r="W206" s="63"/>
    </row>
    <row r="207" spans="1:23">
      <c r="A207" s="19" t="s">
        <v>401</v>
      </c>
      <c r="B207" s="20" t="s">
        <v>402</v>
      </c>
      <c r="C207" s="17">
        <f>'[1]5월'!E207</f>
        <v>28.299999999999955</v>
      </c>
      <c r="D207" s="16">
        <f>'[1]5월'!F207</f>
        <v>4253.1374540503675</v>
      </c>
      <c r="E207" s="17">
        <f>'[1]5월'!I207</f>
        <v>1.8699999999999903</v>
      </c>
      <c r="F207" s="16">
        <f>'[1]5월'!J207</f>
        <v>1972.0242751629148</v>
      </c>
      <c r="G207" s="17" t="str">
        <f>'[1]5월'!M207</f>
        <v>1.01</v>
      </c>
      <c r="H207" s="16">
        <f>'[1]5월'!N207</f>
        <v>5596.214746918321</v>
      </c>
      <c r="I207" s="17">
        <f>'[1]5월'!Q207</f>
        <v>0</v>
      </c>
      <c r="J207" s="16">
        <f>'[1]5월'!R207</f>
        <v>0</v>
      </c>
      <c r="K207" s="17">
        <f>'[1]5월'!S207</f>
        <v>33.200000000000003</v>
      </c>
      <c r="L207" s="16">
        <f>'[1]5월'!T207</f>
        <v>1152.2592548176713</v>
      </c>
      <c r="M207" s="61">
        <f t="shared" si="19"/>
        <v>12970</v>
      </c>
      <c r="N207" s="21">
        <v>2</v>
      </c>
      <c r="O207" s="71">
        <f t="shared" si="20"/>
        <v>6490</v>
      </c>
      <c r="P207" s="75"/>
      <c r="Q207" s="67"/>
      <c r="R207" s="80">
        <v>2</v>
      </c>
      <c r="S207" s="67">
        <f t="shared" si="15"/>
        <v>6485</v>
      </c>
      <c r="U207" s="63"/>
      <c r="V207" s="63"/>
      <c r="W207" s="63"/>
    </row>
    <row r="208" spans="1:23">
      <c r="A208" s="19" t="s">
        <v>403</v>
      </c>
      <c r="B208" s="20" t="s">
        <v>404</v>
      </c>
      <c r="C208" s="17">
        <f>'[1]5월'!E208</f>
        <v>29.200000000000045</v>
      </c>
      <c r="D208" s="16">
        <f>'[1]5월'!F208</f>
        <v>4388.3962423417361</v>
      </c>
      <c r="E208" s="17">
        <f>'[1]5월'!I208</f>
        <v>3.0699999999999932</v>
      </c>
      <c r="F208" s="16">
        <f>'[1]5월'!J208</f>
        <v>3237.4943982621216</v>
      </c>
      <c r="G208" s="17" t="str">
        <f>'[1]5월'!M208</f>
        <v>1.70</v>
      </c>
      <c r="H208" s="16">
        <f>'[1]5월'!N208</f>
        <v>9419.3713561991553</v>
      </c>
      <c r="I208" s="17">
        <f>'[1]5월'!Q208</f>
        <v>0</v>
      </c>
      <c r="J208" s="16">
        <f>'[1]5월'!R208</f>
        <v>0</v>
      </c>
      <c r="K208" s="17">
        <f>'[1]5월'!S208</f>
        <v>2.8833333333333333</v>
      </c>
      <c r="L208" s="16">
        <f>'[1]5월'!T208</f>
        <v>100.07070837522949</v>
      </c>
      <c r="M208" s="61">
        <f t="shared" si="19"/>
        <v>17150</v>
      </c>
      <c r="N208" s="21">
        <v>2</v>
      </c>
      <c r="O208" s="71">
        <f t="shared" si="20"/>
        <v>8580</v>
      </c>
      <c r="P208" s="75"/>
      <c r="Q208" s="67"/>
      <c r="R208" s="80">
        <v>2</v>
      </c>
      <c r="S208" s="67">
        <f t="shared" si="15"/>
        <v>8575</v>
      </c>
      <c r="U208" s="63"/>
      <c r="V208" s="63"/>
      <c r="W208" s="63"/>
    </row>
    <row r="209" spans="1:23">
      <c r="A209" s="19" t="s">
        <v>405</v>
      </c>
      <c r="B209" s="20" t="s">
        <v>406</v>
      </c>
      <c r="C209" s="17">
        <f>'[1]5월'!E209</f>
        <v>30.600000000000136</v>
      </c>
      <c r="D209" s="16">
        <f>'[1]5월'!F209</f>
        <v>4598.7988019060795</v>
      </c>
      <c r="E209" s="17">
        <f>'[1]5월'!I209</f>
        <v>2.8199999999999932</v>
      </c>
      <c r="F209" s="16">
        <f>'[1]5월'!J209</f>
        <v>2973.8547892831207</v>
      </c>
      <c r="G209" s="17" t="str">
        <f>'[1]5월'!M209</f>
        <v>1.72</v>
      </c>
      <c r="H209" s="16">
        <f>'[1]5월'!N209</f>
        <v>9530.1874898014976</v>
      </c>
      <c r="I209" s="17">
        <f>'[1]5월'!Q209</f>
        <v>0</v>
      </c>
      <c r="J209" s="16">
        <f>'[1]5월'!R209</f>
        <v>0</v>
      </c>
      <c r="K209" s="17">
        <f>'[1]5월'!S209</f>
        <v>139.80000000000001</v>
      </c>
      <c r="L209" s="16">
        <f>'[1]5월'!T209</f>
        <v>4851.9832476960983</v>
      </c>
      <c r="M209" s="61">
        <f t="shared" si="19"/>
        <v>21950</v>
      </c>
      <c r="N209" s="21">
        <v>2</v>
      </c>
      <c r="O209" s="71">
        <f t="shared" si="20"/>
        <v>10980</v>
      </c>
      <c r="P209" s="75"/>
      <c r="Q209" s="67"/>
      <c r="R209" s="80">
        <v>2</v>
      </c>
      <c r="S209" s="67">
        <f t="shared" ref="S209:S272" si="21">M209/R209</f>
        <v>10975</v>
      </c>
      <c r="U209" s="63"/>
      <c r="V209" s="63"/>
      <c r="W209" s="63"/>
    </row>
    <row r="210" spans="1:23">
      <c r="A210" s="19" t="s">
        <v>407</v>
      </c>
      <c r="B210" s="20" t="s">
        <v>408</v>
      </c>
      <c r="C210" s="17">
        <f>'[1]5월'!E210</f>
        <v>31</v>
      </c>
      <c r="D210" s="16">
        <f>'[1]5월'!F210</f>
        <v>4658.9138189244386</v>
      </c>
      <c r="E210" s="17">
        <f>'[1]5월'!I210</f>
        <v>2.6100000000000136</v>
      </c>
      <c r="F210" s="16">
        <f>'[1]5월'!J210</f>
        <v>2752.397517740782</v>
      </c>
      <c r="G210" s="17" t="str">
        <f>'[1]5월'!M210</f>
        <v>1.58</v>
      </c>
      <c r="H210" s="16">
        <f>'[1]5월'!N210</f>
        <v>8754.4745545850965</v>
      </c>
      <c r="I210" s="17">
        <f>'[1]5월'!Q210</f>
        <v>0</v>
      </c>
      <c r="J210" s="16">
        <f>'[1]5월'!R210</f>
        <v>0</v>
      </c>
      <c r="K210" s="17">
        <f>'[1]5월'!S210</f>
        <v>12.233333333333333</v>
      </c>
      <c r="L210" s="16">
        <f>'[1]5월'!T210</f>
        <v>424.57745634345918</v>
      </c>
      <c r="M210" s="61">
        <f t="shared" si="19"/>
        <v>16590</v>
      </c>
      <c r="N210" s="21">
        <v>2</v>
      </c>
      <c r="O210" s="71">
        <f t="shared" si="20"/>
        <v>8300</v>
      </c>
      <c r="P210" s="75"/>
      <c r="Q210" s="67"/>
      <c r="R210" s="80">
        <v>2</v>
      </c>
      <c r="S210" s="67">
        <f t="shared" si="21"/>
        <v>8295</v>
      </c>
      <c r="U210" s="63"/>
      <c r="V210" s="63"/>
      <c r="W210" s="63"/>
    </row>
    <row r="211" spans="1:23">
      <c r="A211" s="19" t="s">
        <v>409</v>
      </c>
      <c r="B211" s="20" t="s">
        <v>410</v>
      </c>
      <c r="C211" s="17">
        <f>'[1]5월'!E211</f>
        <v>45.299999999999955</v>
      </c>
      <c r="D211" s="16">
        <f>'[1]5월'!F211</f>
        <v>6808.0256773315114</v>
      </c>
      <c r="E211" s="17">
        <f>'[1]5월'!I211</f>
        <v>5.4500000000000028</v>
      </c>
      <c r="F211" s="16">
        <f>'[1]5월'!J211</f>
        <v>5747.3434757422183</v>
      </c>
      <c r="G211" s="17" t="str">
        <f>'[1]5월'!M211</f>
        <v>3.82</v>
      </c>
      <c r="H211" s="16">
        <f>'[1]5월'!N211</f>
        <v>21165.88151804751</v>
      </c>
      <c r="I211" s="17">
        <f>'[1]5월'!Q211</f>
        <v>0</v>
      </c>
      <c r="J211" s="16">
        <f>'[1]5월'!R211</f>
        <v>0</v>
      </c>
      <c r="K211" s="17">
        <f>'[1]5월'!S211</f>
        <v>65.599999999999994</v>
      </c>
      <c r="L211" s="16">
        <f>'[1]5월'!T211</f>
        <v>2276.7532263867238</v>
      </c>
      <c r="M211" s="61">
        <f t="shared" si="19"/>
        <v>36000</v>
      </c>
      <c r="N211" s="21">
        <v>2</v>
      </c>
      <c r="O211" s="71">
        <f t="shared" si="20"/>
        <v>18000</v>
      </c>
      <c r="P211" s="75"/>
      <c r="Q211" s="67"/>
      <c r="R211" s="80">
        <v>2</v>
      </c>
      <c r="S211" s="67">
        <f t="shared" si="21"/>
        <v>18000</v>
      </c>
      <c r="U211" s="63"/>
      <c r="V211" s="63"/>
      <c r="W211" s="63"/>
    </row>
    <row r="212" spans="1:23">
      <c r="A212" s="19" t="s">
        <v>411</v>
      </c>
      <c r="B212" s="20" t="s">
        <v>412</v>
      </c>
      <c r="C212" s="17">
        <f>'[1]5월'!E212</f>
        <v>34.5</v>
      </c>
      <c r="D212" s="16">
        <f>'[1]5월'!F212</f>
        <v>5184.9202178352625</v>
      </c>
      <c r="E212" s="17">
        <f>'[1]5월'!I212</f>
        <v>2.9599999999999937</v>
      </c>
      <c r="F212" s="16">
        <f>'[1]5월'!J212</f>
        <v>3121.4929703113617</v>
      </c>
      <c r="G212" s="17" t="str">
        <f>'[1]5월'!M212</f>
        <v>1.94</v>
      </c>
      <c r="H212" s="16">
        <f>'[1]5월'!N212</f>
        <v>10749.164959427271</v>
      </c>
      <c r="I212" s="17">
        <f>'[1]5월'!Q212</f>
        <v>0</v>
      </c>
      <c r="J212" s="16">
        <f>'[1]5월'!R212</f>
        <v>0</v>
      </c>
      <c r="K212" s="17">
        <f>'[1]5월'!S212</f>
        <v>105.13333333333334</v>
      </c>
      <c r="L212" s="16">
        <f>'[1]5월'!T212</f>
        <v>3648.8209735892924</v>
      </c>
      <c r="M212" s="61">
        <f t="shared" si="19"/>
        <v>22700</v>
      </c>
      <c r="N212" s="21">
        <v>2</v>
      </c>
      <c r="O212" s="71">
        <f t="shared" si="20"/>
        <v>11350</v>
      </c>
      <c r="P212" s="75"/>
      <c r="Q212" s="67"/>
      <c r="R212" s="80">
        <v>2</v>
      </c>
      <c r="S212" s="67">
        <f t="shared" si="21"/>
        <v>11350</v>
      </c>
      <c r="U212" s="63"/>
      <c r="V212" s="63"/>
      <c r="W212" s="63"/>
    </row>
    <row r="213" spans="1:23">
      <c r="A213" s="19" t="s">
        <v>413</v>
      </c>
      <c r="B213" s="20" t="s">
        <v>414</v>
      </c>
      <c r="C213" s="17">
        <f>'[1]5월'!E213</f>
        <v>23.900000000000091</v>
      </c>
      <c r="D213" s="16">
        <f>'[1]5월'!F213</f>
        <v>3591.8722668482101</v>
      </c>
      <c r="E213" s="17">
        <f>'[1]5월'!I213</f>
        <v>1.480000000000004</v>
      </c>
      <c r="F213" s="16">
        <f>'[1]5월'!J213</f>
        <v>1560.7464851556883</v>
      </c>
      <c r="G213" s="17" t="str">
        <f>'[1]5월'!M213</f>
        <v>1.40</v>
      </c>
      <c r="H213" s="16">
        <f>'[1]5월'!N213</f>
        <v>7757.1293521640091</v>
      </c>
      <c r="I213" s="17">
        <f>'[1]5월'!Q213</f>
        <v>0</v>
      </c>
      <c r="J213" s="16">
        <f>'[1]5월'!R213</f>
        <v>0</v>
      </c>
      <c r="K213" s="17">
        <f>'[1]5월'!S213</f>
        <v>6.1833333333333336</v>
      </c>
      <c r="L213" s="16">
        <f>'[1]5월'!T213</f>
        <v>214.60250177578115</v>
      </c>
      <c r="M213" s="61">
        <f t="shared" si="19"/>
        <v>13120</v>
      </c>
      <c r="N213" s="21">
        <v>2</v>
      </c>
      <c r="O213" s="71">
        <f t="shared" si="20"/>
        <v>6560</v>
      </c>
      <c r="P213" s="75"/>
      <c r="Q213" s="67"/>
      <c r="R213" s="80">
        <v>2</v>
      </c>
      <c r="S213" s="67">
        <f t="shared" si="21"/>
        <v>6560</v>
      </c>
      <c r="U213" s="63"/>
      <c r="V213" s="63"/>
      <c r="W213" s="63"/>
    </row>
    <row r="214" spans="1:23">
      <c r="A214" s="19" t="s">
        <v>415</v>
      </c>
      <c r="B214" s="20" t="s">
        <v>416</v>
      </c>
      <c r="C214" s="17">
        <f>'[1]5월'!E214</f>
        <v>42.099999999999909</v>
      </c>
      <c r="D214" s="16">
        <f>'[1]5월'!F214</f>
        <v>6327.1055411844663</v>
      </c>
      <c r="E214" s="17">
        <f>'[1]5월'!I214</f>
        <v>6.0400000000000063</v>
      </c>
      <c r="F214" s="16">
        <f>'[1]5월'!J214</f>
        <v>6369.5329529326636</v>
      </c>
      <c r="G214" s="17" t="str">
        <f>'[1]5월'!M214</f>
        <v>6.36</v>
      </c>
      <c r="H214" s="16">
        <f>'[1]5월'!N214</f>
        <v>35239.530485545074</v>
      </c>
      <c r="I214" s="17">
        <f>'[1]5월'!Q214</f>
        <v>0</v>
      </c>
      <c r="J214" s="16">
        <f>'[1]5월'!R214</f>
        <v>0</v>
      </c>
      <c r="K214" s="17">
        <f>'[1]5월'!S214</f>
        <v>0</v>
      </c>
      <c r="L214" s="16">
        <f>'[1]5월'!T214</f>
        <v>0</v>
      </c>
      <c r="M214" s="61">
        <f t="shared" si="19"/>
        <v>47940</v>
      </c>
      <c r="N214" s="21">
        <v>2</v>
      </c>
      <c r="O214" s="71">
        <f t="shared" si="20"/>
        <v>23970</v>
      </c>
      <c r="P214" s="75"/>
      <c r="Q214" s="67"/>
      <c r="R214" s="80">
        <v>2</v>
      </c>
      <c r="S214" s="67">
        <f t="shared" si="21"/>
        <v>23970</v>
      </c>
      <c r="U214" s="63"/>
      <c r="V214" s="63"/>
      <c r="W214" s="63"/>
    </row>
    <row r="215" spans="1:23">
      <c r="A215" s="19" t="s">
        <v>417</v>
      </c>
      <c r="B215" s="20" t="s">
        <v>418</v>
      </c>
      <c r="C215" s="17">
        <f>'[1]5월'!E215</f>
        <v>21.700000000000045</v>
      </c>
      <c r="D215" s="16">
        <f>'[1]5월'!F215</f>
        <v>3261.2396732471138</v>
      </c>
      <c r="E215" s="17">
        <f>'[1]5월'!I215</f>
        <v>3.0099999999999909</v>
      </c>
      <c r="F215" s="16">
        <f>'[1]5월'!J215</f>
        <v>3174.2208921071588</v>
      </c>
      <c r="G215" s="17" t="str">
        <f>'[1]5월'!M215</f>
        <v>2.16</v>
      </c>
      <c r="H215" s="16">
        <f>'[1]5월'!N215</f>
        <v>11968.142429053045</v>
      </c>
      <c r="I215" s="17">
        <f>'[1]5월'!Q215</f>
        <v>0</v>
      </c>
      <c r="J215" s="16">
        <f>'[1]5월'!R215</f>
        <v>0</v>
      </c>
      <c r="K215" s="17">
        <f>'[1]5월'!S215</f>
        <v>62.3</v>
      </c>
      <c r="L215" s="16">
        <f>'[1]5월'!T215</f>
        <v>2162.2214329861722</v>
      </c>
      <c r="M215" s="61">
        <f t="shared" si="19"/>
        <v>20570</v>
      </c>
      <c r="N215" s="21">
        <v>2</v>
      </c>
      <c r="O215" s="71">
        <f t="shared" si="20"/>
        <v>10290</v>
      </c>
      <c r="P215" s="75"/>
      <c r="Q215" s="67"/>
      <c r="R215" s="80">
        <v>2</v>
      </c>
      <c r="S215" s="67">
        <f t="shared" si="21"/>
        <v>10285</v>
      </c>
      <c r="U215" s="63"/>
      <c r="V215" s="63"/>
      <c r="W215" s="63"/>
    </row>
    <row r="216" spans="1:23">
      <c r="A216" s="19" t="s">
        <v>419</v>
      </c>
      <c r="B216" s="20" t="s">
        <v>420</v>
      </c>
      <c r="C216" s="17">
        <f>'[1]5월'!E216</f>
        <v>30</v>
      </c>
      <c r="D216" s="16">
        <f>'[1]5월'!F216</f>
        <v>4508.6262763784889</v>
      </c>
      <c r="E216" s="17">
        <f>'[1]5월'!I216</f>
        <v>2.3200000000000074</v>
      </c>
      <c r="F216" s="16">
        <f>'[1]5월'!J216</f>
        <v>2446.5755713251342</v>
      </c>
      <c r="G216" s="17" t="str">
        <f>'[1]5월'!M216</f>
        <v>1.76</v>
      </c>
      <c r="H216" s="16">
        <f>'[1]5월'!N216</f>
        <v>9751.8197570061839</v>
      </c>
      <c r="I216" s="17">
        <f>'[1]5월'!Q216</f>
        <v>0</v>
      </c>
      <c r="J216" s="16">
        <f>'[1]5월'!R216</f>
        <v>0</v>
      </c>
      <c r="K216" s="17">
        <f>'[1]5월'!S216</f>
        <v>3.15</v>
      </c>
      <c r="L216" s="16">
        <f>'[1]5월'!T216</f>
        <v>109.32580279143568</v>
      </c>
      <c r="M216" s="61">
        <f t="shared" si="19"/>
        <v>16820</v>
      </c>
      <c r="N216" s="21">
        <v>2</v>
      </c>
      <c r="O216" s="71">
        <f t="shared" si="20"/>
        <v>8410</v>
      </c>
      <c r="P216" s="75"/>
      <c r="Q216" s="67"/>
      <c r="R216" s="80">
        <v>2</v>
      </c>
      <c r="S216" s="67">
        <f t="shared" si="21"/>
        <v>8410</v>
      </c>
      <c r="U216" s="63"/>
      <c r="V216" s="63"/>
      <c r="W216" s="63"/>
    </row>
    <row r="217" spans="1:23">
      <c r="A217" s="19" t="s">
        <v>421</v>
      </c>
      <c r="B217" s="20" t="s">
        <v>422</v>
      </c>
      <c r="C217" s="17">
        <f>'[1]5월'!E217</f>
        <v>30</v>
      </c>
      <c r="D217" s="16">
        <f>'[1]5월'!F217</f>
        <v>4508.6262763784889</v>
      </c>
      <c r="E217" s="17">
        <f>'[1]5월'!I217</f>
        <v>1.960000000000008</v>
      </c>
      <c r="F217" s="16">
        <f>'[1]5월'!J217</f>
        <v>2066.9345343953742</v>
      </c>
      <c r="G217" s="17" t="str">
        <f>'[1]5월'!M217</f>
        <v>1.54</v>
      </c>
      <c r="H217" s="16">
        <f>'[1]5월'!N217</f>
        <v>8532.8422873804102</v>
      </c>
      <c r="I217" s="17">
        <f>'[1]5월'!Q217</f>
        <v>0</v>
      </c>
      <c r="J217" s="16">
        <f>'[1]5월'!R217</f>
        <v>0</v>
      </c>
      <c r="K217" s="17">
        <f>'[1]5월'!S217</f>
        <v>1.4333333333333333</v>
      </c>
      <c r="L217" s="16">
        <f>'[1]5월'!T217</f>
        <v>49.746132487108298</v>
      </c>
      <c r="M217" s="61">
        <f t="shared" si="19"/>
        <v>15160</v>
      </c>
      <c r="N217" s="21">
        <v>1</v>
      </c>
      <c r="O217" s="71">
        <f t="shared" si="20"/>
        <v>15160</v>
      </c>
      <c r="P217" s="75"/>
      <c r="Q217" s="67">
        <f>O217</f>
        <v>15160</v>
      </c>
      <c r="R217" s="80">
        <v>1</v>
      </c>
      <c r="S217" s="67"/>
      <c r="U217" s="63"/>
      <c r="V217" s="63"/>
      <c r="W217" s="63"/>
    </row>
    <row r="218" spans="1:23">
      <c r="A218" s="19" t="s">
        <v>423</v>
      </c>
      <c r="B218" s="20" t="s">
        <v>424</v>
      </c>
      <c r="C218" s="17">
        <f>'[1]5월'!E218</f>
        <v>38.300000000000182</v>
      </c>
      <c r="D218" s="16">
        <f>'[1]5월'!F218</f>
        <v>5756.0128795098981</v>
      </c>
      <c r="E218" s="17">
        <f>'[1]5월'!I218</f>
        <v>0.42999999999999261</v>
      </c>
      <c r="F218" s="16">
        <f>'[1]5월'!J218</f>
        <v>453.46012744387338</v>
      </c>
      <c r="G218" s="17" t="str">
        <f>'[1]5월'!M218</f>
        <v>0.36</v>
      </c>
      <c r="H218" s="16">
        <f>'[1]5월'!N218</f>
        <v>1994.6904048421738</v>
      </c>
      <c r="I218" s="17">
        <f>'[1]5월'!Q218</f>
        <v>1.9999999999999574E-2</v>
      </c>
      <c r="J218" s="16">
        <f>'[1]5월'!R218</f>
        <v>2277.8647999999512</v>
      </c>
      <c r="K218" s="17">
        <f>'[1]5월'!S218</f>
        <v>0</v>
      </c>
      <c r="L218" s="16">
        <f>'[1]5월'!T218</f>
        <v>0</v>
      </c>
      <c r="M218" s="61">
        <f t="shared" si="19"/>
        <v>10480</v>
      </c>
      <c r="N218" s="21">
        <v>1</v>
      </c>
      <c r="O218" s="71">
        <f t="shared" si="20"/>
        <v>10480</v>
      </c>
      <c r="P218" s="75"/>
      <c r="Q218" s="67">
        <f t="shared" ref="Q218:Q221" si="22">O218</f>
        <v>10480</v>
      </c>
      <c r="R218" s="80">
        <v>1</v>
      </c>
      <c r="S218" s="67"/>
      <c r="U218" s="63"/>
      <c r="V218" s="63"/>
      <c r="W218" s="63"/>
    </row>
    <row r="219" spans="1:23">
      <c r="A219" s="19" t="s">
        <v>425</v>
      </c>
      <c r="B219" s="20" t="s">
        <v>426</v>
      </c>
      <c r="C219" s="17">
        <f>'[1]5월'!E219</f>
        <v>24.299999999999955</v>
      </c>
      <c r="D219" s="16">
        <f>'[1]5월'!F219</f>
        <v>3651.9872838665692</v>
      </c>
      <c r="E219" s="17">
        <f>'[1]5월'!I219</f>
        <v>1.5</v>
      </c>
      <c r="F219" s="16">
        <f>'[1]5월'!J219</f>
        <v>1581.8376538740042</v>
      </c>
      <c r="G219" s="17" t="str">
        <f>'[1]5월'!M219</f>
        <v>0.77</v>
      </c>
      <c r="H219" s="16">
        <f>'[1]5월'!N219</f>
        <v>4266.4211436902051</v>
      </c>
      <c r="I219" s="17">
        <f>'[1]5월'!Q219</f>
        <v>9.9999999999997868E-3</v>
      </c>
      <c r="J219" s="16">
        <f>'[1]5월'!R219</f>
        <v>1138.9323999999756</v>
      </c>
      <c r="K219" s="17">
        <f>'[1]5월'!S219</f>
        <v>62.55</v>
      </c>
      <c r="L219" s="16">
        <f>'[1]5월'!T219</f>
        <v>2170.8980840013655</v>
      </c>
      <c r="M219" s="61">
        <f t="shared" si="19"/>
        <v>12810</v>
      </c>
      <c r="N219" s="21">
        <v>1</v>
      </c>
      <c r="O219" s="71">
        <f t="shared" si="20"/>
        <v>12810</v>
      </c>
      <c r="P219" s="75"/>
      <c r="Q219" s="67">
        <f t="shared" si="22"/>
        <v>12810</v>
      </c>
      <c r="R219" s="80">
        <v>1</v>
      </c>
      <c r="S219" s="67"/>
      <c r="U219" s="63"/>
      <c r="V219" s="63"/>
      <c r="W219" s="63"/>
    </row>
    <row r="220" spans="1:23">
      <c r="A220" s="19" t="s">
        <v>427</v>
      </c>
      <c r="B220" s="20" t="s">
        <v>428</v>
      </c>
      <c r="C220" s="17">
        <f>'[1]5월'!E220</f>
        <v>23.899999999999977</v>
      </c>
      <c r="D220" s="16">
        <f>'[1]5월'!F220</f>
        <v>3591.8722668481928</v>
      </c>
      <c r="E220" s="17">
        <f>'[1]5월'!I220</f>
        <v>2.6499999999999915</v>
      </c>
      <c r="F220" s="16">
        <f>'[1]5월'!J220</f>
        <v>2794.5798551773983</v>
      </c>
      <c r="G220" s="17" t="str">
        <f>'[1]5월'!M220</f>
        <v>2.19</v>
      </c>
      <c r="H220" s="16">
        <f>'[1]5월'!N220</f>
        <v>12134.366629456557</v>
      </c>
      <c r="I220" s="17">
        <f>'[1]5월'!Q220</f>
        <v>0</v>
      </c>
      <c r="J220" s="16">
        <f>'[1]5월'!R220</f>
        <v>0</v>
      </c>
      <c r="K220" s="17">
        <f>'[1]5월'!S220</f>
        <v>288.08333333333331</v>
      </c>
      <c r="L220" s="16">
        <f>'[1]5월'!T220</f>
        <v>9998.3941865077541</v>
      </c>
      <c r="M220" s="61">
        <f t="shared" si="19"/>
        <v>28520</v>
      </c>
      <c r="N220" s="21">
        <v>1</v>
      </c>
      <c r="O220" s="71">
        <f t="shared" si="20"/>
        <v>28520</v>
      </c>
      <c r="P220" s="75"/>
      <c r="Q220" s="67">
        <f t="shared" si="22"/>
        <v>28520</v>
      </c>
      <c r="R220" s="80">
        <v>1</v>
      </c>
      <c r="S220" s="67"/>
      <c r="U220" s="63"/>
      <c r="V220" s="63"/>
      <c r="W220" s="63"/>
    </row>
    <row r="221" spans="1:23">
      <c r="A221" s="19" t="s">
        <v>429</v>
      </c>
      <c r="B221" s="20" t="s">
        <v>430</v>
      </c>
      <c r="C221" s="17">
        <f>'[1]5월'!E221</f>
        <v>39.899999999999864</v>
      </c>
      <c r="D221" s="16">
        <f>'[1]5월'!F221</f>
        <v>5996.4729475833701</v>
      </c>
      <c r="E221" s="17">
        <f>'[1]5월'!I221</f>
        <v>2.460000000000008</v>
      </c>
      <c r="F221" s="16">
        <f>'[1]5월'!J221</f>
        <v>2594.2137523533752</v>
      </c>
      <c r="G221" s="17" t="str">
        <f>'[1]5월'!M221</f>
        <v>0.13</v>
      </c>
      <c r="H221" s="16">
        <f>'[1]5월'!N221</f>
        <v>720.30486841522952</v>
      </c>
      <c r="I221" s="17">
        <f>'[1]5월'!Q221</f>
        <v>0</v>
      </c>
      <c r="J221" s="16">
        <f>'[1]5월'!R221</f>
        <v>0</v>
      </c>
      <c r="K221" s="17">
        <f>'[1]5월'!S221</f>
        <v>72.083333333333329</v>
      </c>
      <c r="L221" s="16">
        <f>'[1]5월'!T221</f>
        <v>2501.767709380737</v>
      </c>
      <c r="M221" s="61">
        <f t="shared" si="19"/>
        <v>11810</v>
      </c>
      <c r="N221" s="21">
        <v>1</v>
      </c>
      <c r="O221" s="71">
        <f t="shared" si="20"/>
        <v>11810</v>
      </c>
      <c r="P221" s="75"/>
      <c r="Q221" s="67">
        <f t="shared" si="22"/>
        <v>11810</v>
      </c>
      <c r="R221" s="80">
        <v>1</v>
      </c>
      <c r="S221" s="67"/>
      <c r="U221" s="63"/>
      <c r="V221" s="63"/>
      <c r="W221" s="63"/>
    </row>
    <row r="222" spans="1:23">
      <c r="A222" s="19" t="s">
        <v>431</v>
      </c>
      <c r="B222" s="20" t="s">
        <v>432</v>
      </c>
      <c r="C222" s="17">
        <f>'[1]5월'!E222</f>
        <v>34.799999999999955</v>
      </c>
      <c r="D222" s="16">
        <f>'[1]5월'!F222</f>
        <v>5230.0064805990405</v>
      </c>
      <c r="E222" s="17">
        <f>'[1]5월'!I222</f>
        <v>4.4299999999999926</v>
      </c>
      <c r="F222" s="16">
        <f>'[1]5월'!J222</f>
        <v>4671.6938711078847</v>
      </c>
      <c r="G222" s="17" t="str">
        <f>'[1]5월'!M222</f>
        <v>2.92</v>
      </c>
      <c r="H222" s="16">
        <f>'[1]5월'!N222</f>
        <v>16179.155505942077</v>
      </c>
      <c r="I222" s="17">
        <f>'[1]5월'!Q222</f>
        <v>0</v>
      </c>
      <c r="J222" s="16">
        <f>'[1]5월'!R222</f>
        <v>0</v>
      </c>
      <c r="K222" s="17">
        <f>'[1]5월'!S222</f>
        <v>22.3</v>
      </c>
      <c r="L222" s="16">
        <f>'[1]5월'!T222</f>
        <v>773.9572705552431</v>
      </c>
      <c r="M222" s="61">
        <f t="shared" si="19"/>
        <v>26850</v>
      </c>
      <c r="N222" s="21">
        <v>2</v>
      </c>
      <c r="O222" s="71">
        <f t="shared" si="20"/>
        <v>13430</v>
      </c>
      <c r="P222" s="75"/>
      <c r="Q222" s="67"/>
      <c r="R222" s="80">
        <v>2</v>
      </c>
      <c r="S222" s="67">
        <f t="shared" si="21"/>
        <v>13425</v>
      </c>
      <c r="U222" s="63"/>
      <c r="V222" s="63"/>
      <c r="W222" s="63"/>
    </row>
    <row r="223" spans="1:23">
      <c r="A223" s="19" t="s">
        <v>433</v>
      </c>
      <c r="B223" s="20" t="s">
        <v>434</v>
      </c>
      <c r="C223" s="17">
        <f>'[1]5월'!E223</f>
        <v>32.700000000000045</v>
      </c>
      <c r="D223" s="16">
        <f>'[1]5월'!F223</f>
        <v>4914.40264125256</v>
      </c>
      <c r="E223" s="17">
        <f>'[1]5월'!I223</f>
        <v>2.4300000000000068</v>
      </c>
      <c r="F223" s="16">
        <f>'[1]5월'!J223</f>
        <v>2562.5769992758942</v>
      </c>
      <c r="G223" s="17" t="str">
        <f>'[1]5월'!M223</f>
        <v>1.13</v>
      </c>
      <c r="H223" s="16">
        <f>'[1]5월'!N223</f>
        <v>6261.1115485323789</v>
      </c>
      <c r="I223" s="17">
        <f>'[1]5월'!Q223</f>
        <v>0</v>
      </c>
      <c r="J223" s="16">
        <f>'[1]5월'!R223</f>
        <v>0</v>
      </c>
      <c r="K223" s="17">
        <f>'[1]5월'!S223</f>
        <v>431.01666666666665</v>
      </c>
      <c r="L223" s="16">
        <f>'[1]5월'!T223</f>
        <v>14959.124793594274</v>
      </c>
      <c r="M223" s="61">
        <f t="shared" si="19"/>
        <v>28700</v>
      </c>
      <c r="N223" s="21">
        <v>2</v>
      </c>
      <c r="O223" s="71">
        <f t="shared" si="20"/>
        <v>14350</v>
      </c>
      <c r="P223" s="75"/>
      <c r="Q223" s="67"/>
      <c r="R223" s="80">
        <v>2</v>
      </c>
      <c r="S223" s="67">
        <f t="shared" si="21"/>
        <v>14350</v>
      </c>
      <c r="U223" s="63"/>
      <c r="V223" s="63"/>
      <c r="W223" s="63"/>
    </row>
    <row r="224" spans="1:23">
      <c r="A224" s="19" t="s">
        <v>435</v>
      </c>
      <c r="B224" s="20" t="s">
        <v>436</v>
      </c>
      <c r="C224" s="17">
        <f>'[1]5월'!E224</f>
        <v>24</v>
      </c>
      <c r="D224" s="16">
        <f>'[1]5월'!F224</f>
        <v>3606.9010211027912</v>
      </c>
      <c r="E224" s="17">
        <f>'[1]5월'!I224</f>
        <v>1.9399999999999977</v>
      </c>
      <c r="F224" s="16">
        <f>'[1]5월'!J224</f>
        <v>2045.843365677043</v>
      </c>
      <c r="G224" s="17" t="str">
        <f>'[1]5월'!M224</f>
        <v>1.12</v>
      </c>
      <c r="H224" s="16">
        <f>'[1]5월'!N224</f>
        <v>6205.7034817312087</v>
      </c>
      <c r="I224" s="17">
        <f>'[1]5월'!Q224</f>
        <v>0</v>
      </c>
      <c r="J224" s="16">
        <f>'[1]5월'!R224</f>
        <v>0</v>
      </c>
      <c r="K224" s="17">
        <f>'[1]5월'!S224</f>
        <v>1.2833333333333334</v>
      </c>
      <c r="L224" s="16">
        <f>'[1]5월'!T224</f>
        <v>44.540141877992319</v>
      </c>
      <c r="M224" s="61">
        <f t="shared" si="19"/>
        <v>11900</v>
      </c>
      <c r="N224" s="21">
        <v>2</v>
      </c>
      <c r="O224" s="71">
        <f t="shared" si="20"/>
        <v>5950</v>
      </c>
      <c r="P224" s="75"/>
      <c r="Q224" s="67"/>
      <c r="R224" s="80">
        <v>2</v>
      </c>
      <c r="S224" s="67">
        <f t="shared" si="21"/>
        <v>5950</v>
      </c>
      <c r="U224" s="63"/>
      <c r="V224" s="63"/>
      <c r="W224" s="63"/>
    </row>
    <row r="225" spans="1:23">
      <c r="A225" s="19" t="s">
        <v>437</v>
      </c>
      <c r="B225" s="20" t="s">
        <v>438</v>
      </c>
      <c r="C225" s="17">
        <f>'[1]5월'!E225</f>
        <v>23.700000000000045</v>
      </c>
      <c r="D225" s="16">
        <f>'[1]5월'!F225</f>
        <v>3561.8147583390132</v>
      </c>
      <c r="E225" s="17">
        <f>'[1]5월'!I225</f>
        <v>2.8799999999999955</v>
      </c>
      <c r="F225" s="16">
        <f>'[1]5월'!J225</f>
        <v>3037.1282954380831</v>
      </c>
      <c r="G225" s="17" t="str">
        <f>'[1]5월'!M225</f>
        <v>1.22</v>
      </c>
      <c r="H225" s="16">
        <f>'[1]5월'!N225</f>
        <v>6759.7841497429226</v>
      </c>
      <c r="I225" s="17">
        <f>'[1]5월'!Q225</f>
        <v>0</v>
      </c>
      <c r="J225" s="16">
        <f>'[1]5월'!R225</f>
        <v>0</v>
      </c>
      <c r="K225" s="17">
        <f>'[1]5월'!S225</f>
        <v>23.35</v>
      </c>
      <c r="L225" s="16">
        <f>'[1]5월'!T225</f>
        <v>810.39920481905494</v>
      </c>
      <c r="M225" s="61">
        <f t="shared" si="19"/>
        <v>14170</v>
      </c>
      <c r="N225" s="21">
        <v>2</v>
      </c>
      <c r="O225" s="71">
        <f t="shared" si="20"/>
        <v>7090</v>
      </c>
      <c r="P225" s="75"/>
      <c r="Q225" s="67"/>
      <c r="R225" s="80">
        <v>2</v>
      </c>
      <c r="S225" s="67">
        <f t="shared" si="21"/>
        <v>7085</v>
      </c>
      <c r="U225" s="63"/>
      <c r="V225" s="63"/>
      <c r="W225" s="63"/>
    </row>
    <row r="226" spans="1:23">
      <c r="A226" s="19" t="s">
        <v>439</v>
      </c>
      <c r="B226" s="20" t="s">
        <v>440</v>
      </c>
      <c r="C226" s="17">
        <f>'[1]5월'!E226</f>
        <v>38.099999999999909</v>
      </c>
      <c r="D226" s="16">
        <f>'[1]5월'!F226</f>
        <v>5725.9553710006676</v>
      </c>
      <c r="E226" s="17">
        <f>'[1]5월'!I226</f>
        <v>2.0900000000000034</v>
      </c>
      <c r="F226" s="16">
        <f>'[1]5월'!J226</f>
        <v>2204.0271310644493</v>
      </c>
      <c r="G226" s="17" t="str">
        <f>'[1]5월'!M226</f>
        <v>1.23</v>
      </c>
      <c r="H226" s="16">
        <f>'[1]5월'!N226</f>
        <v>6815.1922165440947</v>
      </c>
      <c r="I226" s="17">
        <f>'[1]5월'!Q226</f>
        <v>0</v>
      </c>
      <c r="J226" s="16">
        <f>'[1]5월'!R226</f>
        <v>0</v>
      </c>
      <c r="K226" s="17">
        <f>'[1]5월'!S226</f>
        <v>2.3833333333333333</v>
      </c>
      <c r="L226" s="16">
        <f>'[1]5월'!T226</f>
        <v>82.717406344842871</v>
      </c>
      <c r="M226" s="61">
        <f t="shared" si="19"/>
        <v>14830</v>
      </c>
      <c r="N226" s="21">
        <v>2</v>
      </c>
      <c r="O226" s="71">
        <f t="shared" si="20"/>
        <v>7420</v>
      </c>
      <c r="P226" s="75"/>
      <c r="Q226" s="67"/>
      <c r="R226" s="80">
        <v>2</v>
      </c>
      <c r="S226" s="67">
        <f t="shared" si="21"/>
        <v>7415</v>
      </c>
      <c r="U226" s="63"/>
      <c r="V226" s="63"/>
      <c r="W226" s="63"/>
    </row>
    <row r="227" spans="1:23">
      <c r="A227" s="19" t="s">
        <v>441</v>
      </c>
      <c r="B227" s="20" t="s">
        <v>442</v>
      </c>
      <c r="C227" s="17">
        <f>'[1]5월'!E227</f>
        <v>28.5</v>
      </c>
      <c r="D227" s="16">
        <f>'[1]5월'!F227</f>
        <v>4283.1949625595644</v>
      </c>
      <c r="E227" s="17">
        <f>'[1]5월'!I227</f>
        <v>3.3400000000000034</v>
      </c>
      <c r="F227" s="16">
        <f>'[1]5월'!J227</f>
        <v>3522.2251759594533</v>
      </c>
      <c r="G227" s="17" t="str">
        <f>'[1]5월'!M227</f>
        <v>1.06</v>
      </c>
      <c r="H227" s="16">
        <f>'[1]5월'!N227</f>
        <v>5873.2550809241793</v>
      </c>
      <c r="I227" s="17">
        <f>'[1]5월'!Q227</f>
        <v>0</v>
      </c>
      <c r="J227" s="16">
        <f>'[1]5월'!R227</f>
        <v>0</v>
      </c>
      <c r="K227" s="17">
        <f>'[1]5월'!S227</f>
        <v>36</v>
      </c>
      <c r="L227" s="16">
        <f>'[1]5월'!T227</f>
        <v>1249.4377461878362</v>
      </c>
      <c r="M227" s="61">
        <f t="shared" si="19"/>
        <v>14930</v>
      </c>
      <c r="N227" s="21">
        <v>2</v>
      </c>
      <c r="O227" s="71">
        <f t="shared" si="20"/>
        <v>7470</v>
      </c>
      <c r="P227" s="75"/>
      <c r="Q227" s="67"/>
      <c r="R227" s="80">
        <v>2</v>
      </c>
      <c r="S227" s="67">
        <f t="shared" si="21"/>
        <v>7465</v>
      </c>
      <c r="U227" s="63"/>
      <c r="V227" s="63"/>
      <c r="W227" s="63"/>
    </row>
    <row r="228" spans="1:23">
      <c r="A228" s="19" t="s">
        <v>443</v>
      </c>
      <c r="B228" s="20" t="s">
        <v>444</v>
      </c>
      <c r="C228" s="17">
        <f>'[1]5월'!E228</f>
        <v>44.799999999999955</v>
      </c>
      <c r="D228" s="16">
        <f>'[1]5월'!F228</f>
        <v>6732.8819060585365</v>
      </c>
      <c r="E228" s="17">
        <f>'[1]5월'!I228</f>
        <v>5.75</v>
      </c>
      <c r="F228" s="16">
        <f>'[1]5월'!J228</f>
        <v>6063.7110065170164</v>
      </c>
      <c r="G228" s="17" t="str">
        <f>'[1]5월'!M228</f>
        <v>7.05</v>
      </c>
      <c r="H228" s="16">
        <f>'[1]5월'!N228</f>
        <v>39062.687094825909</v>
      </c>
      <c r="I228" s="17">
        <f>'[1]5월'!Q228</f>
        <v>0</v>
      </c>
      <c r="J228" s="16">
        <f>'[1]5월'!R228</f>
        <v>0</v>
      </c>
      <c r="K228" s="17">
        <f>'[1]5월'!S228</f>
        <v>6.9</v>
      </c>
      <c r="L228" s="16">
        <f>'[1]5월'!T228</f>
        <v>239.4755680193353</v>
      </c>
      <c r="M228" s="61">
        <f t="shared" si="19"/>
        <v>52100</v>
      </c>
      <c r="N228" s="21">
        <v>2</v>
      </c>
      <c r="O228" s="71">
        <f t="shared" si="20"/>
        <v>26050</v>
      </c>
      <c r="P228" s="75"/>
      <c r="Q228" s="67"/>
      <c r="R228" s="80">
        <v>2</v>
      </c>
      <c r="S228" s="67">
        <f t="shared" si="21"/>
        <v>26050</v>
      </c>
      <c r="U228" s="63"/>
      <c r="V228" s="63"/>
      <c r="W228" s="63"/>
    </row>
    <row r="229" spans="1:23">
      <c r="A229" s="19" t="s">
        <v>445</v>
      </c>
      <c r="B229" s="20" t="s">
        <v>446</v>
      </c>
      <c r="C229" s="17">
        <f>'[1]5월'!E229</f>
        <v>29.200000000000045</v>
      </c>
      <c r="D229" s="16">
        <f>'[1]5월'!F229</f>
        <v>4388.3962423417361</v>
      </c>
      <c r="E229" s="17">
        <f>'[1]5월'!I229</f>
        <v>4.4200000000000017</v>
      </c>
      <c r="F229" s="16">
        <f>'[1]5월'!J229</f>
        <v>4661.1482867487339</v>
      </c>
      <c r="G229" s="17" t="str">
        <f>'[1]5월'!M229</f>
        <v>3.00</v>
      </c>
      <c r="H229" s="16">
        <f>'[1]5월'!N229</f>
        <v>16622.420040351448</v>
      </c>
      <c r="I229" s="17">
        <f>'[1]5월'!Q229</f>
        <v>0</v>
      </c>
      <c r="J229" s="16">
        <f>'[1]5월'!R229</f>
        <v>0</v>
      </c>
      <c r="K229" s="17">
        <f>'[1]5월'!S229</f>
        <v>4.666666666666667</v>
      </c>
      <c r="L229" s="16">
        <f>'[1]5월'!T229</f>
        <v>161.96415228360843</v>
      </c>
      <c r="M229" s="61">
        <f t="shared" si="19"/>
        <v>25830</v>
      </c>
      <c r="N229" s="21">
        <v>2</v>
      </c>
      <c r="O229" s="71">
        <f t="shared" si="20"/>
        <v>12920</v>
      </c>
      <c r="P229" s="75"/>
      <c r="Q229" s="67"/>
      <c r="R229" s="80">
        <v>2</v>
      </c>
      <c r="S229" s="67">
        <f t="shared" si="21"/>
        <v>12915</v>
      </c>
      <c r="U229" s="63"/>
      <c r="V229" s="63"/>
      <c r="W229" s="63"/>
    </row>
    <row r="230" spans="1:23">
      <c r="A230" s="19" t="s">
        <v>447</v>
      </c>
      <c r="B230" s="20" t="s">
        <v>448</v>
      </c>
      <c r="C230" s="17">
        <f>'[1]5월'!E230</f>
        <v>22.5</v>
      </c>
      <c r="D230" s="16">
        <f>'[1]5월'!F230</f>
        <v>3381.4697072838667</v>
      </c>
      <c r="E230" s="17">
        <f>'[1]5월'!I230</f>
        <v>2.3000000000000114</v>
      </c>
      <c r="F230" s="16">
        <f>'[1]5월'!J230</f>
        <v>2425.4844026068185</v>
      </c>
      <c r="G230" s="17" t="str">
        <f>'[1]5월'!M230</f>
        <v>1.09</v>
      </c>
      <c r="H230" s="16">
        <f>'[1]5월'!N230</f>
        <v>6039.4792813276936</v>
      </c>
      <c r="I230" s="17">
        <f>'[1]5월'!Q230</f>
        <v>0</v>
      </c>
      <c r="J230" s="16">
        <f>'[1]5월'!R230</f>
        <v>0</v>
      </c>
      <c r="K230" s="17">
        <f>'[1]5월'!S230</f>
        <v>48.25</v>
      </c>
      <c r="L230" s="16">
        <f>'[1]5월'!T230</f>
        <v>1674.5936459323084</v>
      </c>
      <c r="M230" s="61">
        <f t="shared" si="19"/>
        <v>13520</v>
      </c>
      <c r="N230" s="21">
        <v>2</v>
      </c>
      <c r="O230" s="71">
        <f t="shared" si="20"/>
        <v>6760</v>
      </c>
      <c r="P230" s="75"/>
      <c r="Q230" s="67"/>
      <c r="R230" s="80">
        <v>2</v>
      </c>
      <c r="S230" s="67">
        <f t="shared" si="21"/>
        <v>6760</v>
      </c>
      <c r="U230" s="63"/>
      <c r="V230" s="63"/>
      <c r="W230" s="63"/>
    </row>
    <row r="231" spans="1:23">
      <c r="A231" s="19" t="s">
        <v>449</v>
      </c>
      <c r="B231" s="20" t="s">
        <v>450</v>
      </c>
      <c r="C231" s="17">
        <f>'[1]5월'!E231</f>
        <v>44.699999999999818</v>
      </c>
      <c r="D231" s="16">
        <f>'[1]5월'!F231</f>
        <v>6717.8531518039217</v>
      </c>
      <c r="E231" s="17">
        <f>'[1]5월'!I231</f>
        <v>1.1500000000000057</v>
      </c>
      <c r="F231" s="16">
        <f>'[1]5월'!J231</f>
        <v>1212.7422013034093</v>
      </c>
      <c r="G231" s="17" t="str">
        <f>'[1]5월'!M231</f>
        <v>0.29</v>
      </c>
      <c r="H231" s="16">
        <f>'[1]5월'!N231</f>
        <v>1606.8339372339733</v>
      </c>
      <c r="I231" s="17">
        <f>'[1]5월'!Q231</f>
        <v>0</v>
      </c>
      <c r="J231" s="16">
        <f>'[1]5월'!R231</f>
        <v>0</v>
      </c>
      <c r="K231" s="17">
        <f>'[1]5월'!S231</f>
        <v>0.4</v>
      </c>
      <c r="L231" s="16">
        <f>'[1]5월'!T231</f>
        <v>13.882641624309294</v>
      </c>
      <c r="M231" s="61">
        <f t="shared" si="19"/>
        <v>9550</v>
      </c>
      <c r="N231" s="21">
        <v>1</v>
      </c>
      <c r="O231" s="71">
        <f t="shared" si="20"/>
        <v>9550</v>
      </c>
      <c r="P231" s="75"/>
      <c r="Q231" s="67">
        <f>O231</f>
        <v>9550</v>
      </c>
      <c r="R231" s="80">
        <v>1</v>
      </c>
      <c r="S231" s="67"/>
      <c r="U231" s="63"/>
      <c r="V231" s="63"/>
      <c r="W231" s="63"/>
    </row>
    <row r="232" spans="1:23">
      <c r="A232" s="19" t="s">
        <v>451</v>
      </c>
      <c r="B232" s="20" t="s">
        <v>452</v>
      </c>
      <c r="C232" s="17">
        <f>'[1]5월'!E232</f>
        <v>21</v>
      </c>
      <c r="D232" s="16">
        <f>'[1]5월'!F232</f>
        <v>3156.0383934649421</v>
      </c>
      <c r="E232" s="17">
        <f>'[1]5월'!I232</f>
        <v>1.3200000000000074</v>
      </c>
      <c r="F232" s="16">
        <f>'[1]5월'!J232</f>
        <v>1392.0171354091317</v>
      </c>
      <c r="G232" s="17" t="str">
        <f>'[1]5월'!M232</f>
        <v>1.14</v>
      </c>
      <c r="H232" s="16">
        <f>'[1]5월'!N232</f>
        <v>6316.5196153335501</v>
      </c>
      <c r="I232" s="17">
        <f>'[1]5월'!Q232</f>
        <v>0</v>
      </c>
      <c r="J232" s="16">
        <f>'[1]5월'!R232</f>
        <v>0</v>
      </c>
      <c r="K232" s="17">
        <f>'[1]5월'!S232</f>
        <v>0</v>
      </c>
      <c r="L232" s="16">
        <f>'[1]5월'!T232</f>
        <v>0</v>
      </c>
      <c r="M232" s="61">
        <f t="shared" si="19"/>
        <v>10860</v>
      </c>
      <c r="N232" s="21">
        <v>1</v>
      </c>
      <c r="O232" s="71">
        <f t="shared" si="20"/>
        <v>10860</v>
      </c>
      <c r="P232" s="75"/>
      <c r="Q232" s="67">
        <f t="shared" ref="Q232:Q235" si="23">O232</f>
        <v>10860</v>
      </c>
      <c r="R232" s="80">
        <v>1</v>
      </c>
      <c r="S232" s="67"/>
      <c r="U232" s="63"/>
      <c r="V232" s="63"/>
      <c r="W232" s="63"/>
    </row>
    <row r="233" spans="1:23">
      <c r="A233" s="19" t="s">
        <v>453</v>
      </c>
      <c r="B233" s="20" t="s">
        <v>454</v>
      </c>
      <c r="C233" s="17">
        <f>'[1]5월'!E233</f>
        <v>23.799999999999955</v>
      </c>
      <c r="D233" s="16">
        <f>'[1]5월'!F233</f>
        <v>3576.8435125935944</v>
      </c>
      <c r="E233" s="17">
        <f>'[1]5월'!I233</f>
        <v>2.3900000000000006</v>
      </c>
      <c r="F233" s="16">
        <f>'[1]5월'!J233</f>
        <v>2520.3946618392474</v>
      </c>
      <c r="G233" s="17" t="str">
        <f>'[1]5월'!M233</f>
        <v>1.58</v>
      </c>
      <c r="H233" s="16">
        <f>'[1]5월'!N233</f>
        <v>8754.4745545850965</v>
      </c>
      <c r="I233" s="17">
        <f>'[1]5월'!Q233</f>
        <v>0</v>
      </c>
      <c r="J233" s="16">
        <f>'[1]5월'!R233</f>
        <v>0</v>
      </c>
      <c r="K233" s="17">
        <f>'[1]5월'!S233</f>
        <v>54.7</v>
      </c>
      <c r="L233" s="16">
        <f>'[1]5월'!T233</f>
        <v>1898.4512421242957</v>
      </c>
      <c r="M233" s="61">
        <f t="shared" si="19"/>
        <v>16750</v>
      </c>
      <c r="N233" s="21">
        <v>1</v>
      </c>
      <c r="O233" s="71">
        <f t="shared" si="20"/>
        <v>16750</v>
      </c>
      <c r="P233" s="75"/>
      <c r="Q233" s="67">
        <f t="shared" si="23"/>
        <v>16750</v>
      </c>
      <c r="R233" s="80">
        <v>1</v>
      </c>
      <c r="S233" s="67"/>
      <c r="U233" s="63"/>
      <c r="V233" s="63"/>
      <c r="W233" s="63"/>
    </row>
    <row r="234" spans="1:23">
      <c r="A234" s="19" t="s">
        <v>455</v>
      </c>
      <c r="B234" s="20" t="s">
        <v>456</v>
      </c>
      <c r="C234" s="17">
        <f>'[1]5월'!E234</f>
        <v>19.200000000000045</v>
      </c>
      <c r="D234" s="16">
        <f>'[1]5월'!F234</f>
        <v>2885.5208168822396</v>
      </c>
      <c r="E234" s="17">
        <f>'[1]5월'!I234</f>
        <v>1.960000000000008</v>
      </c>
      <c r="F234" s="16">
        <f>'[1]5월'!J234</f>
        <v>2066.9345343953742</v>
      </c>
      <c r="G234" s="17" t="str">
        <f>'[1]5월'!M234</f>
        <v>1.82</v>
      </c>
      <c r="H234" s="16">
        <f>'[1]5월'!N234</f>
        <v>10084.268157813212</v>
      </c>
      <c r="I234" s="17">
        <f>'[1]5월'!Q234</f>
        <v>0</v>
      </c>
      <c r="J234" s="16">
        <f>'[1]5월'!R234</f>
        <v>0</v>
      </c>
      <c r="K234" s="17">
        <f>'[1]5월'!S234</f>
        <v>29.183333333333334</v>
      </c>
      <c r="L234" s="16">
        <f>'[1]5월'!T234</f>
        <v>1012.8543951735654</v>
      </c>
      <c r="M234" s="61">
        <f t="shared" si="19"/>
        <v>16050</v>
      </c>
      <c r="N234" s="21">
        <v>1</v>
      </c>
      <c r="O234" s="71">
        <f t="shared" si="20"/>
        <v>16050</v>
      </c>
      <c r="P234" s="75"/>
      <c r="Q234" s="67">
        <f t="shared" si="23"/>
        <v>16050</v>
      </c>
      <c r="R234" s="80">
        <v>1</v>
      </c>
      <c r="S234" s="67"/>
      <c r="U234" s="63"/>
      <c r="V234" s="63"/>
      <c r="W234" s="63"/>
    </row>
    <row r="235" spans="1:23">
      <c r="A235" s="19" t="s">
        <v>457</v>
      </c>
      <c r="B235" s="20" t="s">
        <v>458</v>
      </c>
      <c r="C235" s="17">
        <f>'[1]5월'!E235</f>
        <v>36.099999999999909</v>
      </c>
      <c r="D235" s="16">
        <f>'[1]5월'!F235</f>
        <v>5425.3802859087682</v>
      </c>
      <c r="E235" s="17">
        <f>'[1]5월'!I235</f>
        <v>1.3299999999999983</v>
      </c>
      <c r="F235" s="16">
        <f>'[1]5월'!J235</f>
        <v>1402.5627197682818</v>
      </c>
      <c r="G235" s="17">
        <f>'[1]5월'!M235</f>
        <v>1.4299999999999997</v>
      </c>
      <c r="H235" s="16">
        <f>'[1]5월'!N235</f>
        <v>7923.3535525675225</v>
      </c>
      <c r="I235" s="17">
        <f>'[1]5월'!Q235</f>
        <v>0</v>
      </c>
      <c r="J235" s="16">
        <f>'[1]5월'!R235</f>
        <v>0</v>
      </c>
      <c r="K235" s="17">
        <v>0</v>
      </c>
      <c r="L235" s="16">
        <f>'[1]5월'!T235</f>
        <v>158.49349187753108</v>
      </c>
      <c r="M235" s="61">
        <f t="shared" si="19"/>
        <v>14910</v>
      </c>
      <c r="N235" s="21">
        <v>1</v>
      </c>
      <c r="O235" s="71">
        <f t="shared" si="20"/>
        <v>14910</v>
      </c>
      <c r="P235" s="75"/>
      <c r="Q235" s="67">
        <f t="shared" si="23"/>
        <v>14910</v>
      </c>
      <c r="R235" s="80">
        <v>1</v>
      </c>
      <c r="S235" s="67"/>
      <c r="U235" s="63"/>
      <c r="V235" s="63"/>
      <c r="W235" s="63"/>
    </row>
    <row r="236" spans="1:23">
      <c r="A236" s="19" t="s">
        <v>459</v>
      </c>
      <c r="B236" s="20" t="s">
        <v>460</v>
      </c>
      <c r="C236" s="17">
        <f>'[1]5월'!E236</f>
        <v>41.100000000000136</v>
      </c>
      <c r="D236" s="16">
        <f>'[1]5월'!F236</f>
        <v>6176.8179986385503</v>
      </c>
      <c r="E236" s="17">
        <f>'[1]5월'!I236</f>
        <v>3.2299999999999898</v>
      </c>
      <c r="F236" s="16">
        <f>'[1]5월'!J236</f>
        <v>3406.2237480086783</v>
      </c>
      <c r="G236" s="17" t="str">
        <f>'[1]5월'!M236</f>
        <v>2.01</v>
      </c>
      <c r="H236" s="16">
        <f>'[1]5월'!N236</f>
        <v>11137.02142703547</v>
      </c>
      <c r="I236" s="17">
        <f>'[1]5월'!Q236</f>
        <v>0</v>
      </c>
      <c r="J236" s="16">
        <f>'[1]5월'!R236</f>
        <v>0</v>
      </c>
      <c r="K236" s="17">
        <f>'[1]5월'!S236</f>
        <v>0</v>
      </c>
      <c r="L236" s="16">
        <f>'[1]5월'!T236</f>
        <v>0</v>
      </c>
      <c r="M236" s="61">
        <f t="shared" si="19"/>
        <v>20720</v>
      </c>
      <c r="N236" s="21">
        <v>2</v>
      </c>
      <c r="O236" s="71">
        <f t="shared" si="20"/>
        <v>10360</v>
      </c>
      <c r="P236" s="75"/>
      <c r="Q236" s="67"/>
      <c r="R236" s="80">
        <v>2</v>
      </c>
      <c r="S236" s="67">
        <f t="shared" si="21"/>
        <v>10360</v>
      </c>
      <c r="U236" s="63"/>
      <c r="V236" s="63"/>
      <c r="W236" s="63"/>
    </row>
    <row r="237" spans="1:23">
      <c r="A237" s="19" t="s">
        <v>461</v>
      </c>
      <c r="B237" s="20" t="s">
        <v>462</v>
      </c>
      <c r="C237" s="17">
        <f>'[1]5월'!E237</f>
        <v>28.099999999999909</v>
      </c>
      <c r="D237" s="16">
        <f>'[1]5월'!F237</f>
        <v>4223.0799455411707</v>
      </c>
      <c r="E237" s="17">
        <f>'[1]5월'!I237</f>
        <v>1.6599999999999966</v>
      </c>
      <c r="F237" s="16">
        <f>'[1]5월'!J237</f>
        <v>1750.5670036205611</v>
      </c>
      <c r="G237" s="17" t="str">
        <f>'[1]5월'!M237</f>
        <v>0.99</v>
      </c>
      <c r="H237" s="16">
        <f>'[1]5월'!N237</f>
        <v>5485.3986133159788</v>
      </c>
      <c r="I237" s="17">
        <f>'[1]5월'!Q237</f>
        <v>0</v>
      </c>
      <c r="J237" s="16">
        <f>'[1]5월'!R237</f>
        <v>0</v>
      </c>
      <c r="K237" s="17">
        <f>'[1]5월'!S237</f>
        <v>1.75</v>
      </c>
      <c r="L237" s="16">
        <f>'[1]5월'!T237</f>
        <v>60.736557106353153</v>
      </c>
      <c r="M237" s="61">
        <f t="shared" si="19"/>
        <v>11520</v>
      </c>
      <c r="N237" s="21">
        <v>2</v>
      </c>
      <c r="O237" s="71">
        <f t="shared" si="20"/>
        <v>5760</v>
      </c>
      <c r="P237" s="75"/>
      <c r="Q237" s="67"/>
      <c r="R237" s="80">
        <v>2</v>
      </c>
      <c r="S237" s="67">
        <f t="shared" si="21"/>
        <v>5760</v>
      </c>
      <c r="U237" s="63"/>
      <c r="V237" s="63"/>
      <c r="W237" s="63"/>
    </row>
    <row r="238" spans="1:23">
      <c r="A238" s="19" t="s">
        <v>463</v>
      </c>
      <c r="B238" s="20" t="s">
        <v>464</v>
      </c>
      <c r="C238" s="17">
        <f>'[1]5월'!E238</f>
        <v>39.899999999999864</v>
      </c>
      <c r="D238" s="16">
        <f>'[1]5월'!F238</f>
        <v>5996.4729475833701</v>
      </c>
      <c r="E238" s="17">
        <f>'[1]5월'!I238</f>
        <v>6.0500000000000114</v>
      </c>
      <c r="F238" s="16">
        <f>'[1]5월'!J238</f>
        <v>6380.078537291829</v>
      </c>
      <c r="G238" s="17" t="str">
        <f>'[1]5월'!M238</f>
        <v>3.40</v>
      </c>
      <c r="H238" s="16">
        <f>'[1]5월'!N238</f>
        <v>18838.742712398311</v>
      </c>
      <c r="I238" s="17">
        <f>'[1]5월'!Q238</f>
        <v>0</v>
      </c>
      <c r="J238" s="16">
        <f>'[1]5월'!R238</f>
        <v>0</v>
      </c>
      <c r="K238" s="17">
        <f>'[1]5월'!S238</f>
        <v>76.400000000000006</v>
      </c>
      <c r="L238" s="16">
        <f>'[1]5월'!T238</f>
        <v>2651.5845502430752</v>
      </c>
      <c r="M238" s="61">
        <f t="shared" si="19"/>
        <v>33870</v>
      </c>
      <c r="N238" s="21">
        <v>2</v>
      </c>
      <c r="O238" s="71">
        <f t="shared" si="20"/>
        <v>16940</v>
      </c>
      <c r="P238" s="75"/>
      <c r="Q238" s="67"/>
      <c r="R238" s="80">
        <v>2</v>
      </c>
      <c r="S238" s="67">
        <f t="shared" si="21"/>
        <v>16935</v>
      </c>
      <c r="U238" s="63"/>
      <c r="V238" s="63"/>
      <c r="W238" s="63"/>
    </row>
    <row r="239" spans="1:23">
      <c r="A239" s="19" t="s">
        <v>465</v>
      </c>
      <c r="B239" s="20" t="s">
        <v>466</v>
      </c>
      <c r="C239" s="17">
        <f>'[1]5월'!E239</f>
        <v>44.099999999999909</v>
      </c>
      <c r="D239" s="16">
        <f>'[1]5월'!F239</f>
        <v>6627.6806262763648</v>
      </c>
      <c r="E239" s="17">
        <f>'[1]5월'!I239</f>
        <v>1.8500000000000085</v>
      </c>
      <c r="F239" s="16">
        <f>'[1]5월'!J239</f>
        <v>1950.9331064446144</v>
      </c>
      <c r="G239" s="17" t="str">
        <f>'[1]5월'!M239</f>
        <v>0.50</v>
      </c>
      <c r="H239" s="16">
        <f>'[1]5월'!N239</f>
        <v>2770.4033400585749</v>
      </c>
      <c r="I239" s="17">
        <f>'[1]5월'!Q239</f>
        <v>0</v>
      </c>
      <c r="J239" s="16">
        <f>'[1]5월'!R239</f>
        <v>0</v>
      </c>
      <c r="K239" s="17">
        <f>'[1]5월'!S239</f>
        <v>35.633333333333333</v>
      </c>
      <c r="L239" s="16">
        <f>'[1]5월'!T239</f>
        <v>1236.7119913655526</v>
      </c>
      <c r="M239" s="61">
        <f t="shared" si="19"/>
        <v>12590</v>
      </c>
      <c r="N239" s="21">
        <v>2</v>
      </c>
      <c r="O239" s="71">
        <f t="shared" si="20"/>
        <v>6300</v>
      </c>
      <c r="P239" s="75"/>
      <c r="Q239" s="67"/>
      <c r="R239" s="80">
        <v>2</v>
      </c>
      <c r="S239" s="67">
        <f t="shared" si="21"/>
        <v>6295</v>
      </c>
      <c r="U239" s="63"/>
      <c r="V239" s="63"/>
      <c r="W239" s="63"/>
    </row>
    <row r="240" spans="1:23">
      <c r="A240" s="19" t="s">
        <v>467</v>
      </c>
      <c r="B240" s="20" t="s">
        <v>468</v>
      </c>
      <c r="C240" s="17">
        <f>'[1]5월'!E240</f>
        <v>44.599999999999909</v>
      </c>
      <c r="D240" s="16">
        <f>'[1]5월'!F240</f>
        <v>6702.8243975493397</v>
      </c>
      <c r="E240" s="17">
        <f>'[1]5월'!I240</f>
        <v>5.3499999999999943</v>
      </c>
      <c r="F240" s="16">
        <f>'[1]5월'!J240</f>
        <v>5641.8876321506086</v>
      </c>
      <c r="G240" s="17" t="str">
        <f>'[1]5월'!M240</f>
        <v>2.95</v>
      </c>
      <c r="H240" s="16">
        <f>'[1]5월'!N240</f>
        <v>16345.379706345593</v>
      </c>
      <c r="I240" s="17">
        <f>'[1]5월'!Q240</f>
        <v>0</v>
      </c>
      <c r="J240" s="16">
        <f>'[1]5월'!R240</f>
        <v>0</v>
      </c>
      <c r="K240" s="17">
        <f>'[1]5월'!S240</f>
        <v>44.616666666666667</v>
      </c>
      <c r="L240" s="16">
        <f>'[1]5월'!T240</f>
        <v>1548.4929845114989</v>
      </c>
      <c r="M240" s="61">
        <f t="shared" si="19"/>
        <v>30240</v>
      </c>
      <c r="N240" s="21">
        <v>2</v>
      </c>
      <c r="O240" s="71">
        <f t="shared" si="20"/>
        <v>15120</v>
      </c>
      <c r="P240" s="75"/>
      <c r="Q240" s="67"/>
      <c r="R240" s="80">
        <v>2</v>
      </c>
      <c r="S240" s="67">
        <f t="shared" si="21"/>
        <v>15120</v>
      </c>
      <c r="U240" s="63"/>
      <c r="V240" s="63"/>
      <c r="W240" s="63"/>
    </row>
    <row r="241" spans="1:23">
      <c r="A241" s="19" t="s">
        <v>469</v>
      </c>
      <c r="B241" s="20" t="s">
        <v>470</v>
      </c>
      <c r="C241" s="17">
        <f>'[1]5월'!E241</f>
        <v>32.000000000000114</v>
      </c>
      <c r="D241" s="16">
        <f>'[1]5월'!F241</f>
        <v>4809.2013614704056</v>
      </c>
      <c r="E241" s="17">
        <f>'[1]5월'!I241</f>
        <v>2.1200000000000045</v>
      </c>
      <c r="F241" s="16">
        <f>'[1]5월'!J241</f>
        <v>2235.6638841419308</v>
      </c>
      <c r="G241" s="17" t="str">
        <f>'[1]5월'!M241</f>
        <v>2.49</v>
      </c>
      <c r="H241" s="16">
        <f>'[1]5월'!N241</f>
        <v>13796.608633491704</v>
      </c>
      <c r="I241" s="17">
        <f>'[1]5월'!Q241</f>
        <v>0</v>
      </c>
      <c r="J241" s="16">
        <f>'[1]5월'!R241</f>
        <v>0</v>
      </c>
      <c r="K241" s="17">
        <f>'[1]5월'!S241</f>
        <v>21.066666666666666</v>
      </c>
      <c r="L241" s="16">
        <f>'[1]5월'!T241</f>
        <v>731.15245888028937</v>
      </c>
      <c r="M241" s="61">
        <f t="shared" si="19"/>
        <v>21570</v>
      </c>
      <c r="N241" s="21">
        <v>2</v>
      </c>
      <c r="O241" s="71">
        <f t="shared" si="20"/>
        <v>10790</v>
      </c>
      <c r="P241" s="75"/>
      <c r="Q241" s="67"/>
      <c r="R241" s="80">
        <v>2</v>
      </c>
      <c r="S241" s="67">
        <f t="shared" si="21"/>
        <v>10785</v>
      </c>
      <c r="U241" s="63"/>
      <c r="V241" s="63"/>
      <c r="W241" s="63"/>
    </row>
    <row r="242" spans="1:23">
      <c r="A242" s="19" t="s">
        <v>471</v>
      </c>
      <c r="B242" s="20" t="s">
        <v>472</v>
      </c>
      <c r="C242" s="17">
        <f>'[1]5월'!E242</f>
        <v>51.5</v>
      </c>
      <c r="D242" s="16">
        <f>'[1]5월'!F242</f>
        <v>7739.8084411164064</v>
      </c>
      <c r="E242" s="17">
        <f>'[1]5월'!I242</f>
        <v>4.7599999999999909</v>
      </c>
      <c r="F242" s="16">
        <f>'[1]5월'!J242</f>
        <v>5019.6981549601642</v>
      </c>
      <c r="G242" s="17" t="str">
        <f>'[1]5월'!M242</f>
        <v>3.34</v>
      </c>
      <c r="H242" s="16">
        <f>'[1]5월'!N242</f>
        <v>18506.294311591279</v>
      </c>
      <c r="I242" s="17">
        <f>'[1]5월'!Q242</f>
        <v>0</v>
      </c>
      <c r="J242" s="16">
        <f>'[1]5월'!R242</f>
        <v>0</v>
      </c>
      <c r="K242" s="17">
        <f>'[1]5월'!S242</f>
        <v>43.266666666666666</v>
      </c>
      <c r="L242" s="16">
        <f>'[1]5월'!T242</f>
        <v>1501.639069029455</v>
      </c>
      <c r="M242" s="61">
        <f t="shared" si="19"/>
        <v>32770</v>
      </c>
      <c r="N242" s="21">
        <v>2</v>
      </c>
      <c r="O242" s="71">
        <f t="shared" si="20"/>
        <v>16390</v>
      </c>
      <c r="P242" s="75"/>
      <c r="Q242" s="67"/>
      <c r="R242" s="80">
        <v>2</v>
      </c>
      <c r="S242" s="67">
        <f t="shared" si="21"/>
        <v>16385</v>
      </c>
      <c r="U242" s="63"/>
      <c r="V242" s="63"/>
      <c r="W242" s="63"/>
    </row>
    <row r="243" spans="1:23">
      <c r="A243" s="19" t="s">
        <v>473</v>
      </c>
      <c r="B243" s="20" t="s">
        <v>474</v>
      </c>
      <c r="C243" s="17">
        <f>'[1]5월'!E243</f>
        <v>29.299999999999955</v>
      </c>
      <c r="D243" s="16">
        <f>'[1]5월'!F243</f>
        <v>4403.4249965963172</v>
      </c>
      <c r="E243" s="17">
        <f>'[1]5월'!I243</f>
        <v>5.2000000000000028</v>
      </c>
      <c r="F243" s="16">
        <f>'[1]5월'!J243</f>
        <v>5483.7038667632178</v>
      </c>
      <c r="G243" s="17" t="str">
        <f>'[1]5월'!M243</f>
        <v>2.59</v>
      </c>
      <c r="H243" s="16">
        <f>'[1]5월'!N243</f>
        <v>14350.689301503417</v>
      </c>
      <c r="I243" s="17">
        <f>'[1]5월'!Q243</f>
        <v>0</v>
      </c>
      <c r="J243" s="16">
        <f>'[1]5월'!R243</f>
        <v>0</v>
      </c>
      <c r="K243" s="17">
        <f>'[1]5월'!S243</f>
        <v>0.38333333333333336</v>
      </c>
      <c r="L243" s="16">
        <f>'[1]5월'!T243</f>
        <v>13.304198223296407</v>
      </c>
      <c r="M243" s="61">
        <f t="shared" si="19"/>
        <v>24250</v>
      </c>
      <c r="N243" s="21">
        <v>2</v>
      </c>
      <c r="O243" s="71">
        <f t="shared" si="20"/>
        <v>12130</v>
      </c>
      <c r="P243" s="75"/>
      <c r="Q243" s="67"/>
      <c r="R243" s="80">
        <v>2</v>
      </c>
      <c r="S243" s="67">
        <f t="shared" si="21"/>
        <v>12125</v>
      </c>
      <c r="U243" s="63"/>
      <c r="V243" s="63"/>
      <c r="W243" s="63"/>
    </row>
    <row r="244" spans="1:23">
      <c r="A244" s="19" t="s">
        <v>475</v>
      </c>
      <c r="B244" s="20" t="s">
        <v>476</v>
      </c>
      <c r="C244" s="17">
        <f>'[1]5월'!E244</f>
        <v>34.600000000000023</v>
      </c>
      <c r="D244" s="16">
        <f>'[1]5월'!F244</f>
        <v>5199.9489720898609</v>
      </c>
      <c r="E244" s="17">
        <f>'[1]5월'!I244</f>
        <v>1.990000000000002</v>
      </c>
      <c r="F244" s="16">
        <f>'[1]5월'!J244</f>
        <v>2098.5712874728479</v>
      </c>
      <c r="G244" s="17" t="str">
        <f>'[1]5월'!M244</f>
        <v>0.83</v>
      </c>
      <c r="H244" s="16">
        <f>'[1]5월'!N244</f>
        <v>4598.8695444972345</v>
      </c>
      <c r="I244" s="17">
        <f>'[1]5월'!Q244</f>
        <v>2.9999999999999805E-2</v>
      </c>
      <c r="J244" s="16">
        <f>'[1]5월'!R244</f>
        <v>3416.7971999999772</v>
      </c>
      <c r="K244" s="17">
        <f>'[1]5월'!S244</f>
        <v>1.3833333333333333</v>
      </c>
      <c r="L244" s="16">
        <f>'[1]5월'!T244</f>
        <v>48.010802284069634</v>
      </c>
      <c r="M244" s="61">
        <f t="shared" si="19"/>
        <v>15360</v>
      </c>
      <c r="N244" s="21">
        <v>2</v>
      </c>
      <c r="O244" s="71">
        <f t="shared" si="20"/>
        <v>7680</v>
      </c>
      <c r="P244" s="75"/>
      <c r="Q244" s="67"/>
      <c r="R244" s="80">
        <v>2</v>
      </c>
      <c r="S244" s="67">
        <f t="shared" si="21"/>
        <v>7680</v>
      </c>
      <c r="U244" s="63"/>
      <c r="V244" s="63"/>
      <c r="W244" s="63"/>
    </row>
    <row r="245" spans="1:23">
      <c r="A245" s="52" t="s">
        <v>477</v>
      </c>
      <c r="B245" s="53" t="s">
        <v>478</v>
      </c>
      <c r="C245" s="54">
        <f>'[1]5월'!E245</f>
        <v>20.700000000000045</v>
      </c>
      <c r="D245" s="59">
        <f>'[1]5월'!F245</f>
        <v>3110.9521307011642</v>
      </c>
      <c r="E245" s="54">
        <f>'[1]5월'!I245</f>
        <v>3.8600000000000136</v>
      </c>
      <c r="F245" s="59">
        <f>'[1]5월'!J245</f>
        <v>4070.595562635785</v>
      </c>
      <c r="G245" s="54" t="str">
        <f>'[1]5월'!M245</f>
        <v>1.90</v>
      </c>
      <c r="H245" s="59">
        <f>'[1]5월'!N245</f>
        <v>10527.532692222585</v>
      </c>
      <c r="I245" s="54">
        <f>'[1]5월'!Q245</f>
        <v>0</v>
      </c>
      <c r="J245" s="59">
        <f>'[1]5월'!R245</f>
        <v>0</v>
      </c>
      <c r="K245" s="54">
        <f>'[1]5월'!S245</f>
        <v>5.083333333333333</v>
      </c>
      <c r="L245" s="59">
        <f>'[1]5월'!T245</f>
        <v>176.42523730893058</v>
      </c>
      <c r="M245" s="62">
        <f t="shared" si="19"/>
        <v>17890</v>
      </c>
      <c r="N245" s="60">
        <v>2</v>
      </c>
      <c r="O245" s="72">
        <f t="shared" si="20"/>
        <v>8950</v>
      </c>
      <c r="P245" s="69"/>
      <c r="Q245" s="68"/>
      <c r="R245" s="81">
        <v>2</v>
      </c>
      <c r="S245" s="68">
        <f t="shared" si="21"/>
        <v>8945</v>
      </c>
      <c r="U245" s="63"/>
      <c r="V245" s="63"/>
      <c r="W245" s="63"/>
    </row>
    <row r="246" spans="1:23">
      <c r="A246" s="19" t="s">
        <v>479</v>
      </c>
      <c r="B246" s="20" t="s">
        <v>480</v>
      </c>
      <c r="C246" s="17">
        <f>'[1]5월'!E246</f>
        <v>26.299999999999955</v>
      </c>
      <c r="D246" s="16">
        <f>'[1]5월'!F246</f>
        <v>3952.5623689584686</v>
      </c>
      <c r="E246" s="17">
        <f>'[1]5월'!I246</f>
        <v>3.2400000000000091</v>
      </c>
      <c r="F246" s="16">
        <f>'[1]5월'!J246</f>
        <v>3416.7693323678586</v>
      </c>
      <c r="G246" s="17" t="str">
        <f>'[1]5월'!M246</f>
        <v>2.81</v>
      </c>
      <c r="H246" s="16">
        <f>'[1]5월'!N246</f>
        <v>15569.666771129192</v>
      </c>
      <c r="I246" s="17">
        <f>'[1]5월'!Q246</f>
        <v>0</v>
      </c>
      <c r="J246" s="16">
        <f>'[1]5월'!R246</f>
        <v>0</v>
      </c>
      <c r="K246" s="17">
        <f>'[1]5월'!S246</f>
        <v>0</v>
      </c>
      <c r="L246" s="16">
        <f>'[1]5월'!T246</f>
        <v>0</v>
      </c>
      <c r="M246" s="61">
        <f t="shared" si="19"/>
        <v>22940</v>
      </c>
      <c r="N246" s="21">
        <v>2</v>
      </c>
      <c r="O246" s="71">
        <f t="shared" si="20"/>
        <v>11470</v>
      </c>
      <c r="P246" s="75"/>
      <c r="Q246" s="67"/>
      <c r="R246" s="80">
        <v>2</v>
      </c>
      <c r="S246" s="67">
        <f t="shared" si="21"/>
        <v>11470</v>
      </c>
      <c r="U246" s="63"/>
      <c r="V246" s="63"/>
      <c r="W246" s="63"/>
    </row>
    <row r="247" spans="1:23">
      <c r="A247" s="19" t="s">
        <v>481</v>
      </c>
      <c r="B247" s="20" t="s">
        <v>482</v>
      </c>
      <c r="C247" s="17">
        <f>'[1]5월'!E247</f>
        <v>33.699999999999932</v>
      </c>
      <c r="D247" s="16">
        <f>'[1]5월'!F247</f>
        <v>5064.6901837984924</v>
      </c>
      <c r="E247" s="17">
        <f>'[1]5월'!I247</f>
        <v>2.8100000000000023</v>
      </c>
      <c r="F247" s="16">
        <f>'[1]5월'!J247</f>
        <v>2963.3092049239704</v>
      </c>
      <c r="G247" s="17" t="str">
        <f>'[1]5월'!M247</f>
        <v>3.50</v>
      </c>
      <c r="H247" s="16">
        <f>'[1]5월'!N247</f>
        <v>19392.823380410024</v>
      </c>
      <c r="I247" s="17">
        <f>'[1]5월'!Q247</f>
        <v>0</v>
      </c>
      <c r="J247" s="16">
        <f>'[1]5월'!R247</f>
        <v>0</v>
      </c>
      <c r="K247" s="17">
        <f>'[1]5월'!S247</f>
        <v>12.1</v>
      </c>
      <c r="L247" s="16">
        <f>'[1]5월'!T247</f>
        <v>419.94990913535605</v>
      </c>
      <c r="M247" s="61">
        <f t="shared" si="19"/>
        <v>27840</v>
      </c>
      <c r="N247" s="21">
        <v>1</v>
      </c>
      <c r="O247" s="71">
        <f t="shared" si="20"/>
        <v>27840</v>
      </c>
      <c r="P247" s="75"/>
      <c r="Q247" s="67">
        <f>O247</f>
        <v>27840</v>
      </c>
      <c r="R247" s="80">
        <v>1</v>
      </c>
      <c r="S247" s="67"/>
      <c r="U247" s="63"/>
      <c r="V247" s="63"/>
      <c r="W247" s="63"/>
    </row>
    <row r="248" spans="1:23">
      <c r="A248" s="19" t="s">
        <v>483</v>
      </c>
      <c r="B248" s="20" t="s">
        <v>484</v>
      </c>
      <c r="C248" s="17">
        <f>'[1]5월'!E248</f>
        <v>17.799999999999955</v>
      </c>
      <c r="D248" s="16">
        <f>'[1]5월'!F248</f>
        <v>2675.1182573178967</v>
      </c>
      <c r="E248" s="17">
        <f>'[1]5월'!I248</f>
        <v>0.47999999999999687</v>
      </c>
      <c r="F248" s="16">
        <f>'[1]5월'!J248</f>
        <v>506.18804923967804</v>
      </c>
      <c r="G248" s="17" t="str">
        <f>'[1]5월'!M248</f>
        <v>0.07</v>
      </c>
      <c r="H248" s="16">
        <f>'[1]5월'!N248</f>
        <v>387.85646760820055</v>
      </c>
      <c r="I248" s="17">
        <f>'[1]5월'!Q248</f>
        <v>0</v>
      </c>
      <c r="J248" s="16">
        <f>'[1]5월'!R248</f>
        <v>0</v>
      </c>
      <c r="K248" s="17">
        <f>'[1]5월'!S248</f>
        <v>3.4166666666666665</v>
      </c>
      <c r="L248" s="16">
        <f>'[1]5월'!T248</f>
        <v>118.58089720764187</v>
      </c>
      <c r="M248" s="61">
        <f t="shared" si="19"/>
        <v>3690</v>
      </c>
      <c r="N248" s="21">
        <v>1</v>
      </c>
      <c r="O248" s="71">
        <f t="shared" si="20"/>
        <v>3690</v>
      </c>
      <c r="P248" s="75"/>
      <c r="Q248" s="67">
        <f>O248</f>
        <v>3690</v>
      </c>
      <c r="R248" s="80">
        <v>1</v>
      </c>
      <c r="S248" s="67"/>
      <c r="U248" s="63"/>
      <c r="V248" s="63"/>
      <c r="W248" s="63"/>
    </row>
    <row r="249" spans="1:23">
      <c r="A249" s="19" t="s">
        <v>485</v>
      </c>
      <c r="B249" s="20" t="s">
        <v>486</v>
      </c>
      <c r="C249" s="17">
        <f>'[1]5월'!E249</f>
        <v>10.5</v>
      </c>
      <c r="D249" s="16">
        <f>'[1]5월'!F249</f>
        <v>1578.0191967324711</v>
      </c>
      <c r="E249" s="17">
        <f>'[1]5월'!I249</f>
        <v>1.2199999999999989</v>
      </c>
      <c r="F249" s="16">
        <f>'[1]5월'!J249</f>
        <v>1286.5612918175223</v>
      </c>
      <c r="G249" s="17" t="str">
        <f>'[1]5월'!M249</f>
        <v>1.06</v>
      </c>
      <c r="H249" s="16">
        <f>'[1]5월'!N249</f>
        <v>5873.2550809241793</v>
      </c>
      <c r="I249" s="17">
        <f>'[1]5월'!Q249</f>
        <v>0</v>
      </c>
      <c r="J249" s="16">
        <f>'[1]5월'!R249</f>
        <v>0</v>
      </c>
      <c r="K249" s="17">
        <f>'[1]5월'!S249</f>
        <v>0</v>
      </c>
      <c r="L249" s="16">
        <f>'[1]5월'!T249</f>
        <v>0</v>
      </c>
      <c r="M249" s="61">
        <f t="shared" si="19"/>
        <v>8740</v>
      </c>
      <c r="N249" s="21">
        <v>2</v>
      </c>
      <c r="O249" s="71">
        <f t="shared" si="20"/>
        <v>4370</v>
      </c>
      <c r="P249" s="75"/>
      <c r="Q249" s="67"/>
      <c r="R249" s="80">
        <v>2</v>
      </c>
      <c r="S249" s="67">
        <f t="shared" si="21"/>
        <v>4370</v>
      </c>
      <c r="U249" s="63"/>
      <c r="V249" s="63"/>
      <c r="W249" s="63"/>
    </row>
    <row r="250" spans="1:23">
      <c r="A250" s="19" t="s">
        <v>487</v>
      </c>
      <c r="B250" s="20" t="s">
        <v>488</v>
      </c>
      <c r="C250" s="17">
        <f>'[1]5월'!E250</f>
        <v>19.200000000000045</v>
      </c>
      <c r="D250" s="16">
        <f>'[1]5월'!F250</f>
        <v>2885.5208168822396</v>
      </c>
      <c r="E250" s="17">
        <f>'[1]5월'!I250</f>
        <v>2.789999999999992</v>
      </c>
      <c r="F250" s="16">
        <f>'[1]5월'!J250</f>
        <v>2942.2180362056397</v>
      </c>
      <c r="G250" s="17" t="str">
        <f>'[1]5월'!M250</f>
        <v>1.27</v>
      </c>
      <c r="H250" s="16">
        <f>'[1]5월'!N250</f>
        <v>7036.82448374878</v>
      </c>
      <c r="I250" s="17">
        <f>'[1]5월'!Q250</f>
        <v>0</v>
      </c>
      <c r="J250" s="16">
        <f>'[1]5월'!R250</f>
        <v>0</v>
      </c>
      <c r="K250" s="17">
        <f>'[1]5월'!S250</f>
        <v>1.8333333333333333</v>
      </c>
      <c r="L250" s="16">
        <f>'[1]5월'!T250</f>
        <v>63.628774111417584</v>
      </c>
      <c r="M250" s="61">
        <f t="shared" si="19"/>
        <v>12930</v>
      </c>
      <c r="N250" s="21">
        <v>2</v>
      </c>
      <c r="O250" s="71">
        <f t="shared" si="20"/>
        <v>6470</v>
      </c>
      <c r="P250" s="75"/>
      <c r="Q250" s="67"/>
      <c r="R250" s="80">
        <v>2</v>
      </c>
      <c r="S250" s="67">
        <f t="shared" si="21"/>
        <v>6465</v>
      </c>
      <c r="U250" s="63"/>
      <c r="V250" s="63"/>
      <c r="W250" s="63"/>
    </row>
    <row r="251" spans="1:23">
      <c r="A251" s="19" t="s">
        <v>489</v>
      </c>
      <c r="B251" s="20" t="s">
        <v>490</v>
      </c>
      <c r="C251" s="17">
        <f>'[1]5월'!E251</f>
        <v>39.400000000000091</v>
      </c>
      <c r="D251" s="16">
        <f>'[1]5월'!F251</f>
        <v>5921.3291763104289</v>
      </c>
      <c r="E251" s="17">
        <f>'[1]5월'!I251</f>
        <v>2.6399999999999864</v>
      </c>
      <c r="F251" s="16">
        <f>'[1]5월'!J251</f>
        <v>2784.0342708182334</v>
      </c>
      <c r="G251" s="17" t="str">
        <f>'[1]5월'!M251</f>
        <v>1.94</v>
      </c>
      <c r="H251" s="16">
        <f>'[1]5월'!N251</f>
        <v>10749.164959427271</v>
      </c>
      <c r="I251" s="17">
        <f>'[1]5월'!Q251</f>
        <v>0</v>
      </c>
      <c r="J251" s="16">
        <f>'[1]5월'!R251</f>
        <v>0</v>
      </c>
      <c r="K251" s="17">
        <f>'[1]5월'!S251</f>
        <v>22.883333333333333</v>
      </c>
      <c r="L251" s="16">
        <f>'[1]5월'!T251</f>
        <v>794.20278959069412</v>
      </c>
      <c r="M251" s="61">
        <f t="shared" si="19"/>
        <v>20250</v>
      </c>
      <c r="N251" s="21">
        <v>2</v>
      </c>
      <c r="O251" s="71">
        <f t="shared" si="20"/>
        <v>10130</v>
      </c>
      <c r="P251" s="75"/>
      <c r="Q251" s="67"/>
      <c r="R251" s="80">
        <v>2</v>
      </c>
      <c r="S251" s="67">
        <f t="shared" si="21"/>
        <v>10125</v>
      </c>
      <c r="U251" s="63"/>
      <c r="V251" s="63"/>
      <c r="W251" s="63"/>
    </row>
    <row r="252" spans="1:23">
      <c r="A252" s="19" t="s">
        <v>491</v>
      </c>
      <c r="B252" s="20" t="s">
        <v>492</v>
      </c>
      <c r="C252" s="17">
        <f>'[1]5월'!E252</f>
        <v>20</v>
      </c>
      <c r="D252" s="16">
        <f>'[1]5월'!F252</f>
        <v>3005.7508509189929</v>
      </c>
      <c r="E252" s="17">
        <f>'[1]5월'!I252</f>
        <v>2.0199999999999818</v>
      </c>
      <c r="F252" s="16">
        <f>'[1]5월'!J252</f>
        <v>2130.2080405503066</v>
      </c>
      <c r="G252" s="17" t="str">
        <f>'[1]5월'!M252</f>
        <v>1.19</v>
      </c>
      <c r="H252" s="16">
        <f>'[1]5월'!N252</f>
        <v>6593.5599493394084</v>
      </c>
      <c r="I252" s="17">
        <f>'[1]5월'!Q252</f>
        <v>0</v>
      </c>
      <c r="J252" s="16">
        <f>'[1]5월'!R252</f>
        <v>0</v>
      </c>
      <c r="K252" s="17">
        <f>'[1]5월'!S252</f>
        <v>77</v>
      </c>
      <c r="L252" s="16">
        <f>'[1]5월'!T252</f>
        <v>2672.4085126795389</v>
      </c>
      <c r="M252" s="61">
        <f t="shared" si="19"/>
        <v>14400</v>
      </c>
      <c r="N252" s="21">
        <v>2</v>
      </c>
      <c r="O252" s="71">
        <f t="shared" si="20"/>
        <v>7200</v>
      </c>
      <c r="P252" s="75"/>
      <c r="Q252" s="67"/>
      <c r="R252" s="80">
        <v>2</v>
      </c>
      <c r="S252" s="67">
        <f t="shared" si="21"/>
        <v>7200</v>
      </c>
      <c r="U252" s="63"/>
      <c r="V252" s="63"/>
      <c r="W252" s="63"/>
    </row>
    <row r="253" spans="1:23">
      <c r="A253" s="19" t="s">
        <v>493</v>
      </c>
      <c r="B253" s="20" t="s">
        <v>494</v>
      </c>
      <c r="C253" s="17">
        <f>'[1]5월'!E253</f>
        <v>36.5</v>
      </c>
      <c r="D253" s="16">
        <f>'[1]5월'!F253</f>
        <v>5485.4953029271619</v>
      </c>
      <c r="E253" s="17">
        <f>'[1]5월'!I253</f>
        <v>1.7900000000000205</v>
      </c>
      <c r="F253" s="16">
        <f>'[1]5월'!J253</f>
        <v>1887.6596002896665</v>
      </c>
      <c r="G253" s="17" t="str">
        <f>'[1]5월'!M253</f>
        <v>1.69</v>
      </c>
      <c r="H253" s="16">
        <f>'[1]5월'!N253</f>
        <v>9363.9632893979833</v>
      </c>
      <c r="I253" s="17">
        <f>'[1]5월'!Q253</f>
        <v>0</v>
      </c>
      <c r="J253" s="16">
        <f>'[1]5월'!R253</f>
        <v>0</v>
      </c>
      <c r="K253" s="17">
        <f>'[1]5월'!S253</f>
        <v>6.666666666666667</v>
      </c>
      <c r="L253" s="16">
        <f>'[1]5월'!T253</f>
        <v>231.37736040515489</v>
      </c>
      <c r="M253" s="61">
        <f t="shared" si="19"/>
        <v>16970</v>
      </c>
      <c r="N253" s="21">
        <v>2</v>
      </c>
      <c r="O253" s="71">
        <f t="shared" si="20"/>
        <v>8490</v>
      </c>
      <c r="P253" s="75"/>
      <c r="Q253" s="67"/>
      <c r="R253" s="80">
        <v>2</v>
      </c>
      <c r="S253" s="67">
        <f t="shared" si="21"/>
        <v>8485</v>
      </c>
      <c r="U253" s="63"/>
      <c r="V253" s="63"/>
      <c r="W253" s="63"/>
    </row>
    <row r="254" spans="1:23">
      <c r="A254" s="19" t="s">
        <v>495</v>
      </c>
      <c r="B254" s="20" t="s">
        <v>496</v>
      </c>
      <c r="C254" s="17">
        <f>'[1]5월'!E254</f>
        <v>29</v>
      </c>
      <c r="D254" s="16">
        <f>'[1]5월'!F254</f>
        <v>4358.3387338325392</v>
      </c>
      <c r="E254" s="17">
        <f>'[1]5월'!I254</f>
        <v>3.3700000000000045</v>
      </c>
      <c r="F254" s="16">
        <f>'[1]5월'!J254</f>
        <v>3553.8619290369347</v>
      </c>
      <c r="G254" s="17" t="str">
        <f>'[1]5월'!M254</f>
        <v>1.61</v>
      </c>
      <c r="H254" s="16">
        <f>'[1]5월'!N254</f>
        <v>8920.6987549886126</v>
      </c>
      <c r="I254" s="17">
        <f>'[1]5월'!Q254</f>
        <v>0</v>
      </c>
      <c r="J254" s="16">
        <f>'[1]5월'!R254</f>
        <v>0</v>
      </c>
      <c r="K254" s="17">
        <f>'[1]5월'!S254</f>
        <v>13.733333333333333</v>
      </c>
      <c r="L254" s="16">
        <f>'[1]5월'!T254</f>
        <v>476.63736243461898</v>
      </c>
      <c r="M254" s="61">
        <f t="shared" si="19"/>
        <v>17310</v>
      </c>
      <c r="N254" s="21">
        <v>2</v>
      </c>
      <c r="O254" s="71">
        <f t="shared" si="20"/>
        <v>8660</v>
      </c>
      <c r="P254" s="75"/>
      <c r="Q254" s="67"/>
      <c r="R254" s="80">
        <v>2</v>
      </c>
      <c r="S254" s="67">
        <f t="shared" si="21"/>
        <v>8655</v>
      </c>
      <c r="U254" s="63"/>
      <c r="V254" s="63"/>
      <c r="W254" s="63"/>
    </row>
    <row r="255" spans="1:23">
      <c r="A255" s="19" t="s">
        <v>497</v>
      </c>
      <c r="B255" s="20" t="s">
        <v>498</v>
      </c>
      <c r="C255" s="17">
        <f>'[1]5월'!E255</f>
        <v>23.300000000000182</v>
      </c>
      <c r="D255" s="16">
        <f>'[1]5월'!F255</f>
        <v>3501.6997413206536</v>
      </c>
      <c r="E255" s="17">
        <f>'[1]5월'!I255</f>
        <v>2.6200000000000045</v>
      </c>
      <c r="F255" s="16">
        <f>'[1]5월'!J255</f>
        <v>2762.9431020999323</v>
      </c>
      <c r="G255" s="17" t="str">
        <f>'[1]5월'!M255</f>
        <v>2.49</v>
      </c>
      <c r="H255" s="16">
        <f>'[1]5월'!N255</f>
        <v>13796.608633491704</v>
      </c>
      <c r="I255" s="17">
        <f>'[1]5월'!Q255</f>
        <v>9.9999999999997868E-3</v>
      </c>
      <c r="J255" s="16">
        <f>'[1]5월'!R255</f>
        <v>1138.9323999999756</v>
      </c>
      <c r="K255" s="17">
        <f>'[1]5월'!S255</f>
        <v>1.9166666666666667</v>
      </c>
      <c r="L255" s="16">
        <f>'[1]5월'!T255</f>
        <v>66.520991116482023</v>
      </c>
      <c r="M255" s="61">
        <f t="shared" si="19"/>
        <v>21270</v>
      </c>
      <c r="N255" s="21">
        <v>2</v>
      </c>
      <c r="O255" s="71">
        <f t="shared" si="20"/>
        <v>10640</v>
      </c>
      <c r="P255" s="75"/>
      <c r="Q255" s="67"/>
      <c r="R255" s="80">
        <v>2</v>
      </c>
      <c r="S255" s="67">
        <f t="shared" si="21"/>
        <v>10635</v>
      </c>
      <c r="U255" s="63"/>
      <c r="V255" s="63"/>
      <c r="W255" s="63"/>
    </row>
    <row r="256" spans="1:23">
      <c r="A256" s="19" t="s">
        <v>499</v>
      </c>
      <c r="B256" s="20" t="s">
        <v>500</v>
      </c>
      <c r="C256" s="17">
        <f>'[1]5월'!E256</f>
        <v>35</v>
      </c>
      <c r="D256" s="16">
        <f>'[1]5월'!F256</f>
        <v>5260.0639891082374</v>
      </c>
      <c r="E256" s="17">
        <f>'[1]5월'!I256</f>
        <v>3.5199999999999818</v>
      </c>
      <c r="F256" s="16">
        <f>'[1]5월'!J256</f>
        <v>3712.045694424311</v>
      </c>
      <c r="G256" s="17" t="str">
        <f>'[1]5월'!M256</f>
        <v>1.93</v>
      </c>
      <c r="H256" s="16">
        <f>'[1]5월'!N256</f>
        <v>10693.756892626099</v>
      </c>
      <c r="I256" s="17">
        <f>'[1]5월'!Q256</f>
        <v>0</v>
      </c>
      <c r="J256" s="16">
        <f>'[1]5월'!R256</f>
        <v>0</v>
      </c>
      <c r="K256" s="17">
        <f>'[1]5월'!S256</f>
        <v>0.98333333333333328</v>
      </c>
      <c r="L256" s="16">
        <f>'[1]5월'!T256</f>
        <v>34.12816065976034</v>
      </c>
      <c r="M256" s="61">
        <f t="shared" si="19"/>
        <v>19700</v>
      </c>
      <c r="N256" s="21">
        <v>2</v>
      </c>
      <c r="O256" s="71">
        <f t="shared" si="20"/>
        <v>9850</v>
      </c>
      <c r="P256" s="75"/>
      <c r="Q256" s="67"/>
      <c r="R256" s="80">
        <v>2</v>
      </c>
      <c r="S256" s="67">
        <f t="shared" si="21"/>
        <v>9850</v>
      </c>
      <c r="U256" s="63"/>
      <c r="V256" s="63"/>
      <c r="W256" s="63"/>
    </row>
    <row r="257" spans="1:23">
      <c r="A257" s="19" t="s">
        <v>501</v>
      </c>
      <c r="B257" s="20" t="s">
        <v>502</v>
      </c>
      <c r="C257" s="17">
        <f>'[1]5월'!E257</f>
        <v>22.400000000000091</v>
      </c>
      <c r="D257" s="16">
        <f>'[1]5월'!F257</f>
        <v>3366.4409530292855</v>
      </c>
      <c r="E257" s="17">
        <f>'[1]5월'!I257</f>
        <v>1.9799999999999898</v>
      </c>
      <c r="F257" s="16">
        <f>'[1]5월'!J257</f>
        <v>2088.0257031136748</v>
      </c>
      <c r="G257" s="17" t="str">
        <f>'[1]5월'!M257</f>
        <v>1.04</v>
      </c>
      <c r="H257" s="16">
        <f>'[1]5월'!N257</f>
        <v>5762.4389473218362</v>
      </c>
      <c r="I257" s="17">
        <f>'[1]5월'!Q257</f>
        <v>8.0000000000000071E-2</v>
      </c>
      <c r="J257" s="16">
        <f>'[1]5월'!R257</f>
        <v>9111.4592000000066</v>
      </c>
      <c r="K257" s="17">
        <f>'[1]5월'!S257</f>
        <v>10.216666666666667</v>
      </c>
      <c r="L257" s="16">
        <f>'[1]5월'!T257</f>
        <v>354.58580482089985</v>
      </c>
      <c r="M257" s="61">
        <f t="shared" si="19"/>
        <v>20680</v>
      </c>
      <c r="N257" s="21">
        <v>2</v>
      </c>
      <c r="O257" s="71">
        <f t="shared" si="20"/>
        <v>10340</v>
      </c>
      <c r="P257" s="75"/>
      <c r="Q257" s="67"/>
      <c r="R257" s="80">
        <v>2</v>
      </c>
      <c r="S257" s="67">
        <f t="shared" si="21"/>
        <v>10340</v>
      </c>
      <c r="U257" s="63"/>
      <c r="V257" s="63"/>
      <c r="W257" s="63"/>
    </row>
    <row r="258" spans="1:23">
      <c r="A258" s="19" t="s">
        <v>503</v>
      </c>
      <c r="B258" s="20" t="s">
        <v>504</v>
      </c>
      <c r="C258" s="17">
        <f>'[1]5월'!E258</f>
        <v>21.099999999999909</v>
      </c>
      <c r="D258" s="16">
        <f>'[1]5월'!F258</f>
        <v>3171.0671477195237</v>
      </c>
      <c r="E258" s="17">
        <f>'[1]5월'!I258</f>
        <v>1.4500000000000171</v>
      </c>
      <c r="F258" s="16">
        <f>'[1]5월'!J258</f>
        <v>1529.1097320782221</v>
      </c>
      <c r="G258" s="17" t="str">
        <f>'[1]5월'!M258</f>
        <v>1.17</v>
      </c>
      <c r="H258" s="16">
        <f>'[1]5월'!N258</f>
        <v>6482.7438157370652</v>
      </c>
      <c r="I258" s="17">
        <f>'[1]5월'!Q258</f>
        <v>0</v>
      </c>
      <c r="J258" s="16">
        <f>'[1]5월'!R258</f>
        <v>0</v>
      </c>
      <c r="K258" s="17">
        <f>'[1]5월'!S258</f>
        <v>52.3</v>
      </c>
      <c r="L258" s="16">
        <f>'[1]5월'!T258</f>
        <v>1815.15539237844</v>
      </c>
      <c r="M258" s="61">
        <f t="shared" si="19"/>
        <v>13000</v>
      </c>
      <c r="N258" s="21">
        <v>2</v>
      </c>
      <c r="O258" s="71">
        <f t="shared" si="20"/>
        <v>6500</v>
      </c>
      <c r="P258" s="75"/>
      <c r="Q258" s="67"/>
      <c r="R258" s="80">
        <v>2</v>
      </c>
      <c r="S258" s="67">
        <f t="shared" si="21"/>
        <v>6500</v>
      </c>
      <c r="U258" s="63"/>
      <c r="V258" s="63"/>
      <c r="W258" s="63"/>
    </row>
    <row r="259" spans="1:23">
      <c r="A259" s="19" t="s">
        <v>505</v>
      </c>
      <c r="B259" s="20" t="s">
        <v>506</v>
      </c>
      <c r="C259" s="17">
        <f>'[1]5월'!E259</f>
        <v>30.800000000000182</v>
      </c>
      <c r="D259" s="16">
        <f>'[1]5월'!F259</f>
        <v>4628.8563104152763</v>
      </c>
      <c r="E259" s="17">
        <f>'[1]5월'!I259</f>
        <v>4.2700000000000102</v>
      </c>
      <c r="F259" s="16">
        <f>'[1]5월'!J259</f>
        <v>4502.964521361343</v>
      </c>
      <c r="G259" s="17" t="str">
        <f>'[1]5월'!M259</f>
        <v>2.35</v>
      </c>
      <c r="H259" s="16">
        <f>'[1]5월'!N259</f>
        <v>13020.895698275302</v>
      </c>
      <c r="I259" s="17">
        <f>'[1]5월'!Q259</f>
        <v>0</v>
      </c>
      <c r="J259" s="16">
        <f>'[1]5월'!R259</f>
        <v>0</v>
      </c>
      <c r="K259" s="17">
        <f>'[1]5월'!S259</f>
        <v>17.05</v>
      </c>
      <c r="L259" s="16">
        <f>'[1]5월'!T259</f>
        <v>591.74759923618365</v>
      </c>
      <c r="M259" s="61">
        <f t="shared" si="19"/>
        <v>22740</v>
      </c>
      <c r="N259" s="21">
        <v>2</v>
      </c>
      <c r="O259" s="71">
        <f t="shared" si="20"/>
        <v>11370</v>
      </c>
      <c r="P259" s="75"/>
      <c r="Q259" s="67"/>
      <c r="R259" s="80">
        <v>2</v>
      </c>
      <c r="S259" s="67">
        <f t="shared" si="21"/>
        <v>11370</v>
      </c>
      <c r="U259" s="63"/>
      <c r="V259" s="63"/>
      <c r="W259" s="63"/>
    </row>
    <row r="260" spans="1:23">
      <c r="A260" s="19" t="s">
        <v>507</v>
      </c>
      <c r="B260" s="20" t="s">
        <v>508</v>
      </c>
      <c r="C260" s="17">
        <f>'[1]5월'!E260</f>
        <v>30.899999999999864</v>
      </c>
      <c r="D260" s="16">
        <f>'[1]5월'!F260</f>
        <v>4643.8850646698229</v>
      </c>
      <c r="E260" s="17">
        <f>'[1]5월'!I260</f>
        <v>1.1599999999999966</v>
      </c>
      <c r="F260" s="16">
        <f>'[1]5월'!J260</f>
        <v>1223.2877856625596</v>
      </c>
      <c r="G260" s="17" t="str">
        <f>'[1]5월'!M260</f>
        <v>0.88</v>
      </c>
      <c r="H260" s="16">
        <f>'[1]5월'!N260</f>
        <v>4875.9098785030919</v>
      </c>
      <c r="I260" s="17">
        <f>'[1]5월'!Q260</f>
        <v>0</v>
      </c>
      <c r="J260" s="16">
        <f>'[1]5월'!R260</f>
        <v>0</v>
      </c>
      <c r="K260" s="17">
        <f>'[1]5월'!S260</f>
        <v>0</v>
      </c>
      <c r="L260" s="16">
        <f>'[1]5월'!T260</f>
        <v>0</v>
      </c>
      <c r="M260" s="61">
        <f t="shared" si="19"/>
        <v>10740</v>
      </c>
      <c r="N260" s="21">
        <v>1</v>
      </c>
      <c r="O260" s="71">
        <f t="shared" si="20"/>
        <v>10740</v>
      </c>
      <c r="P260" s="75"/>
      <c r="Q260" s="67">
        <f>O260</f>
        <v>10740</v>
      </c>
      <c r="R260" s="80">
        <v>1</v>
      </c>
      <c r="S260" s="67"/>
      <c r="U260" s="63"/>
      <c r="V260" s="63"/>
      <c r="W260" s="63"/>
    </row>
    <row r="261" spans="1:23">
      <c r="A261" s="19" t="s">
        <v>509</v>
      </c>
      <c r="B261" s="20" t="s">
        <v>510</v>
      </c>
      <c r="C261" s="17">
        <f>'[1]5월'!E261</f>
        <v>31.400000000000091</v>
      </c>
      <c r="D261" s="16">
        <f>'[1]5월'!F261</f>
        <v>4719.0288359428323</v>
      </c>
      <c r="E261" s="17">
        <f>'[1]5월'!I261</f>
        <v>1.2299999999999898</v>
      </c>
      <c r="F261" s="16">
        <f>'[1]5월'!J261</f>
        <v>1297.1068761766728</v>
      </c>
      <c r="G261" s="17" t="str">
        <f>'[1]5월'!M261</f>
        <v>0.80</v>
      </c>
      <c r="H261" s="16">
        <f>'[1]5월'!N261</f>
        <v>4432.6453440937203</v>
      </c>
      <c r="I261" s="17">
        <f>'[1]5월'!Q261</f>
        <v>9.9999999999997868E-3</v>
      </c>
      <c r="J261" s="16">
        <f>'[1]5월'!R261</f>
        <v>1138.9323999999756</v>
      </c>
      <c r="K261" s="17">
        <f>'[1]5월'!S261</f>
        <v>22.233333333333334</v>
      </c>
      <c r="L261" s="16">
        <f>'[1]5월'!T261</f>
        <v>771.64349695119154</v>
      </c>
      <c r="M261" s="61">
        <f t="shared" si="19"/>
        <v>12360</v>
      </c>
      <c r="N261" s="21">
        <v>1</v>
      </c>
      <c r="O261" s="71">
        <f t="shared" si="20"/>
        <v>12360</v>
      </c>
      <c r="P261" s="75"/>
      <c r="Q261" s="67">
        <f t="shared" ref="Q261:Q264" si="24">O261</f>
        <v>12360</v>
      </c>
      <c r="R261" s="80">
        <v>1</v>
      </c>
      <c r="S261" s="67"/>
      <c r="U261" s="63"/>
      <c r="V261" s="63"/>
      <c r="W261" s="63"/>
    </row>
    <row r="262" spans="1:23">
      <c r="A262" s="19" t="s">
        <v>511</v>
      </c>
      <c r="B262" s="20" t="s">
        <v>512</v>
      </c>
      <c r="C262" s="17">
        <f>'[1]5월'!E262</f>
        <v>16</v>
      </c>
      <c r="D262" s="16">
        <f>'[1]5월'!F262</f>
        <v>2404.6006807351941</v>
      </c>
      <c r="E262" s="17">
        <f>'[1]5월'!I262</f>
        <v>1.7900000000000063</v>
      </c>
      <c r="F262" s="16">
        <f>'[1]5월'!J262</f>
        <v>1887.6596002896515</v>
      </c>
      <c r="G262" s="17" t="str">
        <f>'[1]5월'!M262</f>
        <v>1.19</v>
      </c>
      <c r="H262" s="16">
        <f>'[1]5월'!N262</f>
        <v>6593.5599493394084</v>
      </c>
      <c r="I262" s="17">
        <f>'[1]5월'!Q262</f>
        <v>0</v>
      </c>
      <c r="J262" s="16">
        <f>'[1]5월'!R262</f>
        <v>0</v>
      </c>
      <c r="K262" s="17">
        <f>'[1]5월'!S262</f>
        <v>29.066666666666666</v>
      </c>
      <c r="L262" s="16">
        <f>'[1]5월'!T262</f>
        <v>1008.8052913664752</v>
      </c>
      <c r="M262" s="61">
        <f t="shared" si="19"/>
        <v>11890</v>
      </c>
      <c r="N262" s="21">
        <v>1</v>
      </c>
      <c r="O262" s="71">
        <f t="shared" si="20"/>
        <v>11890</v>
      </c>
      <c r="P262" s="75"/>
      <c r="Q262" s="67">
        <f t="shared" si="24"/>
        <v>11890</v>
      </c>
      <c r="R262" s="80">
        <v>1</v>
      </c>
      <c r="S262" s="67"/>
      <c r="U262" s="63"/>
      <c r="V262" s="63"/>
      <c r="W262" s="63"/>
    </row>
    <row r="263" spans="1:23">
      <c r="A263" s="19" t="s">
        <v>513</v>
      </c>
      <c r="B263" s="20" t="s">
        <v>514</v>
      </c>
      <c r="C263" s="17">
        <f>'[1]5월'!E263</f>
        <v>24.899999999999864</v>
      </c>
      <c r="D263" s="16">
        <f>'[1]5월'!F263</f>
        <v>3742.1598093941252</v>
      </c>
      <c r="E263" s="17">
        <f>'[1]5월'!I263</f>
        <v>4</v>
      </c>
      <c r="F263" s="16">
        <f>'[1]5월'!J263</f>
        <v>4218.2337436640109</v>
      </c>
      <c r="G263" s="17" t="str">
        <f>'[1]5월'!M263</f>
        <v>2.04</v>
      </c>
      <c r="H263" s="16">
        <f>'[1]5월'!N263</f>
        <v>11303.245627438986</v>
      </c>
      <c r="I263" s="17">
        <f>'[1]5월'!Q263</f>
        <v>0</v>
      </c>
      <c r="J263" s="16">
        <f>'[1]5월'!R263</f>
        <v>0</v>
      </c>
      <c r="K263" s="17">
        <f>'[1]5월'!S263</f>
        <v>0</v>
      </c>
      <c r="L263" s="16">
        <f>'[1]5월'!T263</f>
        <v>0</v>
      </c>
      <c r="M263" s="61">
        <f t="shared" ref="M263:M326" si="25">ROUND(D263+F263+H263+J263+L263,-1)</f>
        <v>19260</v>
      </c>
      <c r="N263" s="21">
        <v>1</v>
      </c>
      <c r="O263" s="71">
        <f t="shared" ref="O263:O326" si="26">ROUND(M263/N263,-1)</f>
        <v>19260</v>
      </c>
      <c r="P263" s="75"/>
      <c r="Q263" s="67">
        <f t="shared" si="24"/>
        <v>19260</v>
      </c>
      <c r="R263" s="80">
        <v>1</v>
      </c>
      <c r="S263" s="67"/>
      <c r="U263" s="63"/>
      <c r="V263" s="63"/>
      <c r="W263" s="63"/>
    </row>
    <row r="264" spans="1:23">
      <c r="A264" s="19" t="s">
        <v>515</v>
      </c>
      <c r="B264" s="20" t="s">
        <v>516</v>
      </c>
      <c r="C264" s="17">
        <f>'[1]5월'!E264</f>
        <v>34.200000000000045</v>
      </c>
      <c r="D264" s="16">
        <f>'[1]5월'!F264</f>
        <v>5139.8339550714845</v>
      </c>
      <c r="E264" s="17">
        <f>'[1]5월'!I264</f>
        <v>1.519999999999996</v>
      </c>
      <c r="F264" s="16">
        <f>'[1]5월'!J264</f>
        <v>1602.9288225923201</v>
      </c>
      <c r="G264" s="17" t="str">
        <f>'[1]5월'!M264</f>
        <v>0.53</v>
      </c>
      <c r="H264" s="16">
        <f>'[1]5월'!N264</f>
        <v>2936.6275404620897</v>
      </c>
      <c r="I264" s="17">
        <f>'[1]5월'!Q264</f>
        <v>0</v>
      </c>
      <c r="J264" s="16">
        <f>'[1]5월'!R264</f>
        <v>0</v>
      </c>
      <c r="K264" s="17">
        <f>'[1]5월'!S264</f>
        <v>39.033333333333331</v>
      </c>
      <c r="L264" s="16">
        <f>'[1]5월'!T264</f>
        <v>1354.7144451721817</v>
      </c>
      <c r="M264" s="61">
        <f t="shared" si="25"/>
        <v>11030</v>
      </c>
      <c r="N264" s="21">
        <v>1</v>
      </c>
      <c r="O264" s="71">
        <f t="shared" si="26"/>
        <v>11030</v>
      </c>
      <c r="P264" s="75"/>
      <c r="Q264" s="67">
        <f t="shared" si="24"/>
        <v>11030</v>
      </c>
      <c r="R264" s="80">
        <v>1</v>
      </c>
      <c r="S264" s="67"/>
      <c r="U264" s="63"/>
      <c r="V264" s="63"/>
      <c r="W264" s="63"/>
    </row>
    <row r="265" spans="1:23">
      <c r="A265" s="19" t="s">
        <v>517</v>
      </c>
      <c r="B265" s="20" t="s">
        <v>518</v>
      </c>
      <c r="C265" s="17">
        <f>'[1]5월'!E265</f>
        <v>30.100000000000136</v>
      </c>
      <c r="D265" s="16">
        <f>'[1]5월'!F265</f>
        <v>4523.6550306331046</v>
      </c>
      <c r="E265" s="17">
        <f>'[1]5월'!I265</f>
        <v>2.9899999999999807</v>
      </c>
      <c r="F265" s="16">
        <f>'[1]5월'!J265</f>
        <v>3153.1297233888281</v>
      </c>
      <c r="G265" s="17" t="str">
        <f>'[1]5월'!M265</f>
        <v>1.44</v>
      </c>
      <c r="H265" s="16">
        <f>'[1]5월'!N265</f>
        <v>7978.7616193686954</v>
      </c>
      <c r="I265" s="17">
        <f>'[1]5월'!Q265</f>
        <v>0</v>
      </c>
      <c r="J265" s="16">
        <f>'[1]5월'!R265</f>
        <v>0</v>
      </c>
      <c r="K265" s="17">
        <f>'[1]5월'!S265</f>
        <v>9.8166666666666664</v>
      </c>
      <c r="L265" s="16">
        <f>'[1]5월'!T265</f>
        <v>340.70316319659054</v>
      </c>
      <c r="M265" s="61">
        <f t="shared" si="25"/>
        <v>16000</v>
      </c>
      <c r="N265" s="21">
        <v>2</v>
      </c>
      <c r="O265" s="71">
        <f t="shared" si="26"/>
        <v>8000</v>
      </c>
      <c r="P265" s="75"/>
      <c r="Q265" s="67"/>
      <c r="R265" s="80">
        <v>2</v>
      </c>
      <c r="S265" s="67">
        <f t="shared" si="21"/>
        <v>8000</v>
      </c>
      <c r="U265" s="63"/>
      <c r="V265" s="63"/>
      <c r="W265" s="63"/>
    </row>
    <row r="266" spans="1:23">
      <c r="A266" s="19" t="s">
        <v>519</v>
      </c>
      <c r="B266" s="20" t="s">
        <v>520</v>
      </c>
      <c r="C266" s="17">
        <f>'[1]5월'!E266</f>
        <v>70.799999999999955</v>
      </c>
      <c r="D266" s="16">
        <f>'[1]5월'!F266</f>
        <v>10640.358012253228</v>
      </c>
      <c r="E266" s="17">
        <f>'[1]5월'!I266</f>
        <v>4.8599999999999852</v>
      </c>
      <c r="F266" s="16">
        <f>'[1]5월'!J266</f>
        <v>5125.1539985517584</v>
      </c>
      <c r="G266" s="17" t="str">
        <f>'[1]5월'!M266</f>
        <v>2.52</v>
      </c>
      <c r="H266" s="16">
        <f>'[1]5월'!N266</f>
        <v>13962.832833895218</v>
      </c>
      <c r="I266" s="17">
        <f>'[1]5월'!Q266</f>
        <v>0</v>
      </c>
      <c r="J266" s="16">
        <f>'[1]5월'!R266</f>
        <v>0</v>
      </c>
      <c r="K266" s="17">
        <f>'[1]5월'!S266</f>
        <v>18.283333333333335</v>
      </c>
      <c r="L266" s="16">
        <f>'[1]5월'!T266</f>
        <v>634.55241091113726</v>
      </c>
      <c r="M266" s="61">
        <f t="shared" si="25"/>
        <v>30360</v>
      </c>
      <c r="N266" s="21">
        <v>2</v>
      </c>
      <c r="O266" s="71">
        <f t="shared" si="26"/>
        <v>15180</v>
      </c>
      <c r="P266" s="75"/>
      <c r="Q266" s="67"/>
      <c r="R266" s="80">
        <v>2</v>
      </c>
      <c r="S266" s="67">
        <f t="shared" si="21"/>
        <v>15180</v>
      </c>
      <c r="U266" s="63"/>
      <c r="V266" s="63"/>
      <c r="W266" s="63"/>
    </row>
    <row r="267" spans="1:23">
      <c r="A267" s="19" t="s">
        <v>521</v>
      </c>
      <c r="B267" s="20" t="s">
        <v>522</v>
      </c>
      <c r="C267" s="17">
        <f>'[1]5월'!E267</f>
        <v>38.5</v>
      </c>
      <c r="D267" s="16">
        <f>'[1]5월'!F267</f>
        <v>5786.0703880190613</v>
      </c>
      <c r="E267" s="17">
        <f>'[1]5월'!I267</f>
        <v>2.0800000000000125</v>
      </c>
      <c r="F267" s="16">
        <f>'[1]5월'!J267</f>
        <v>2193.481546705299</v>
      </c>
      <c r="G267" s="17" t="str">
        <f>'[1]5월'!M267</f>
        <v>1.25</v>
      </c>
      <c r="H267" s="16">
        <f>'[1]5월'!N267</f>
        <v>6926.0083501464378</v>
      </c>
      <c r="I267" s="17">
        <f>'[1]5월'!Q267</f>
        <v>0</v>
      </c>
      <c r="J267" s="16">
        <f>'[1]5월'!R267</f>
        <v>0</v>
      </c>
      <c r="K267" s="17">
        <f>'[1]5월'!S267</f>
        <v>0</v>
      </c>
      <c r="L267" s="16">
        <f>'[1]5월'!T267</f>
        <v>0</v>
      </c>
      <c r="M267" s="61">
        <f t="shared" si="25"/>
        <v>14910</v>
      </c>
      <c r="N267" s="21">
        <v>2</v>
      </c>
      <c r="O267" s="71">
        <f t="shared" si="26"/>
        <v>7460</v>
      </c>
      <c r="P267" s="75"/>
      <c r="Q267" s="67"/>
      <c r="R267" s="80">
        <v>2</v>
      </c>
      <c r="S267" s="67">
        <f t="shared" si="21"/>
        <v>7455</v>
      </c>
      <c r="U267" s="63"/>
      <c r="V267" s="63"/>
      <c r="W267" s="63"/>
    </row>
    <row r="268" spans="1:23">
      <c r="A268" s="19" t="s">
        <v>523</v>
      </c>
      <c r="B268" s="20" t="s">
        <v>524</v>
      </c>
      <c r="C268" s="17">
        <f>'[1]5월'!E268</f>
        <v>34.300000000000182</v>
      </c>
      <c r="D268" s="16">
        <f>'[1]5월'!F268</f>
        <v>5154.8627093261002</v>
      </c>
      <c r="E268" s="17">
        <f>'[1]5월'!I268</f>
        <v>3.1800000000000068</v>
      </c>
      <c r="F268" s="16">
        <f>'[1]5월'!J268</f>
        <v>3353.4958262128962</v>
      </c>
      <c r="G268" s="17" t="str">
        <f>'[1]5월'!M268</f>
        <v>1.65</v>
      </c>
      <c r="H268" s="16">
        <f>'[1]5월'!N268</f>
        <v>9142.331022193297</v>
      </c>
      <c r="I268" s="17">
        <f>'[1]5월'!Q268</f>
        <v>0</v>
      </c>
      <c r="J268" s="16">
        <f>'[1]5월'!R268</f>
        <v>0</v>
      </c>
      <c r="K268" s="17">
        <f>'[1]5월'!S268</f>
        <v>8.4666666666666668</v>
      </c>
      <c r="L268" s="16">
        <f>'[1]5월'!T268</f>
        <v>293.84924771454666</v>
      </c>
      <c r="M268" s="61">
        <f t="shared" si="25"/>
        <v>17940</v>
      </c>
      <c r="N268" s="21">
        <v>2</v>
      </c>
      <c r="O268" s="71">
        <f t="shared" si="26"/>
        <v>8970</v>
      </c>
      <c r="P268" s="75"/>
      <c r="Q268" s="67"/>
      <c r="R268" s="80">
        <v>2</v>
      </c>
      <c r="S268" s="67">
        <f t="shared" si="21"/>
        <v>8970</v>
      </c>
      <c r="U268" s="63"/>
      <c r="V268" s="63"/>
      <c r="W268" s="63"/>
    </row>
    <row r="269" spans="1:23">
      <c r="A269" s="19" t="s">
        <v>525</v>
      </c>
      <c r="B269" s="20" t="s">
        <v>526</v>
      </c>
      <c r="C269" s="17">
        <f>'[1]5월'!E269</f>
        <v>38.600000000000136</v>
      </c>
      <c r="D269" s="16">
        <f>'[1]5월'!F269</f>
        <v>5801.0991422736761</v>
      </c>
      <c r="E269" s="17">
        <f>'[1]5월'!I269</f>
        <v>4.1100000000000136</v>
      </c>
      <c r="F269" s="16">
        <f>'[1]5월'!J269</f>
        <v>4334.2351716147859</v>
      </c>
      <c r="G269" s="17" t="str">
        <f>'[1]5월'!M269</f>
        <v>3.14</v>
      </c>
      <c r="H269" s="16">
        <f>'[1]5월'!N269</f>
        <v>17398.132975567853</v>
      </c>
      <c r="I269" s="17">
        <f>'[1]5월'!Q269</f>
        <v>0</v>
      </c>
      <c r="J269" s="16">
        <f>'[1]5월'!R269</f>
        <v>0</v>
      </c>
      <c r="K269" s="17">
        <f>'[1]5월'!S269</f>
        <v>0.13333333333333333</v>
      </c>
      <c r="L269" s="16">
        <f>'[1]5월'!T269</f>
        <v>4.6275472081030973</v>
      </c>
      <c r="M269" s="61">
        <f t="shared" si="25"/>
        <v>27540</v>
      </c>
      <c r="N269" s="21">
        <v>2</v>
      </c>
      <c r="O269" s="71">
        <f t="shared" si="26"/>
        <v>13770</v>
      </c>
      <c r="P269" s="75"/>
      <c r="Q269" s="67"/>
      <c r="R269" s="80">
        <v>2</v>
      </c>
      <c r="S269" s="67">
        <f t="shared" si="21"/>
        <v>13770</v>
      </c>
      <c r="U269" s="63"/>
      <c r="V269" s="63"/>
      <c r="W269" s="63"/>
    </row>
    <row r="270" spans="1:23">
      <c r="A270" s="19" t="s">
        <v>527</v>
      </c>
      <c r="B270" s="20" t="s">
        <v>528</v>
      </c>
      <c r="C270" s="17">
        <f>'[1]5월'!E270</f>
        <v>22.099999999999909</v>
      </c>
      <c r="D270" s="16">
        <f>'[1]5월'!F270</f>
        <v>3321.3546902654734</v>
      </c>
      <c r="E270" s="17">
        <f>'[1]5월'!I270</f>
        <v>2.0200000000000102</v>
      </c>
      <c r="F270" s="16">
        <f>'[1]5월'!J270</f>
        <v>2130.2080405503366</v>
      </c>
      <c r="G270" s="17" t="str">
        <f>'[1]5월'!M270</f>
        <v>1.31</v>
      </c>
      <c r="H270" s="16">
        <f>'[1]5월'!N270</f>
        <v>7258.4567509534663</v>
      </c>
      <c r="I270" s="17">
        <f>'[1]5월'!Q270</f>
        <v>0</v>
      </c>
      <c r="J270" s="16">
        <f>'[1]5월'!R270</f>
        <v>0</v>
      </c>
      <c r="K270" s="17">
        <f>'[1]5월'!S270</f>
        <v>3.4833333333333334</v>
      </c>
      <c r="L270" s="16">
        <f>'[1]5월'!T270</f>
        <v>120.89467081169342</v>
      </c>
      <c r="M270" s="61">
        <f t="shared" si="25"/>
        <v>12830</v>
      </c>
      <c r="N270" s="21">
        <v>2</v>
      </c>
      <c r="O270" s="71">
        <f t="shared" si="26"/>
        <v>6420</v>
      </c>
      <c r="P270" s="75"/>
      <c r="Q270" s="67"/>
      <c r="R270" s="80">
        <v>2</v>
      </c>
      <c r="S270" s="67">
        <f t="shared" si="21"/>
        <v>6415</v>
      </c>
      <c r="U270" s="63"/>
      <c r="V270" s="63"/>
      <c r="W270" s="63"/>
    </row>
    <row r="271" spans="1:23">
      <c r="A271" s="19" t="s">
        <v>529</v>
      </c>
      <c r="B271" s="20" t="s">
        <v>530</v>
      </c>
      <c r="C271" s="17">
        <f>'[1]5월'!E271</f>
        <v>30.900000000000091</v>
      </c>
      <c r="D271" s="16">
        <f>'[1]5월'!F271</f>
        <v>4643.8850646698575</v>
      </c>
      <c r="E271" s="17">
        <f>'[1]5월'!I271</f>
        <v>2.8000000000000114</v>
      </c>
      <c r="F271" s="16">
        <f>'[1]5월'!J271</f>
        <v>2952.7636205648196</v>
      </c>
      <c r="G271" s="17" t="str">
        <f>'[1]5월'!M271</f>
        <v>1.85</v>
      </c>
      <c r="H271" s="16">
        <f>'[1]5월'!N271</f>
        <v>10250.492358216728</v>
      </c>
      <c r="I271" s="17">
        <f>'[1]5월'!Q271</f>
        <v>0</v>
      </c>
      <c r="J271" s="16">
        <f>'[1]5월'!R271</f>
        <v>0</v>
      </c>
      <c r="K271" s="17">
        <f>'[1]5월'!S271</f>
        <v>39.299999999999997</v>
      </c>
      <c r="L271" s="16">
        <f>'[1]5월'!T271</f>
        <v>1363.9695395883878</v>
      </c>
      <c r="M271" s="61">
        <f t="shared" si="25"/>
        <v>19210</v>
      </c>
      <c r="N271" s="21">
        <v>2</v>
      </c>
      <c r="O271" s="71">
        <f t="shared" si="26"/>
        <v>9610</v>
      </c>
      <c r="P271" s="75"/>
      <c r="Q271" s="67"/>
      <c r="R271" s="80">
        <v>2</v>
      </c>
      <c r="S271" s="67">
        <f t="shared" si="21"/>
        <v>9605</v>
      </c>
      <c r="U271" s="63"/>
      <c r="V271" s="63"/>
      <c r="W271" s="63"/>
    </row>
    <row r="272" spans="1:23">
      <c r="A272" s="19" t="s">
        <v>531</v>
      </c>
      <c r="B272" s="20" t="s">
        <v>532</v>
      </c>
      <c r="C272" s="17">
        <f>'[1]5월'!E272</f>
        <v>29.599999999999909</v>
      </c>
      <c r="D272" s="16">
        <f>'[1]5월'!F272</f>
        <v>4448.5112593600952</v>
      </c>
      <c r="E272" s="17">
        <f>'[1]5월'!I272</f>
        <v>2.5600000000000023</v>
      </c>
      <c r="F272" s="16">
        <f>'[1]5월'!J272</f>
        <v>2699.6695959449698</v>
      </c>
      <c r="G272" s="17" t="str">
        <f>'[1]5월'!M272</f>
        <v>1.25</v>
      </c>
      <c r="H272" s="16">
        <f>'[1]5월'!N272</f>
        <v>6926.0083501464378</v>
      </c>
      <c r="I272" s="17">
        <f>'[1]5월'!Q272</f>
        <v>0</v>
      </c>
      <c r="J272" s="16">
        <f>'[1]5월'!R272</f>
        <v>0</v>
      </c>
      <c r="K272" s="17">
        <f>'[1]5월'!S272</f>
        <v>0</v>
      </c>
      <c r="L272" s="16">
        <f>'[1]5월'!T272</f>
        <v>0</v>
      </c>
      <c r="M272" s="61">
        <f t="shared" si="25"/>
        <v>14070</v>
      </c>
      <c r="N272" s="21">
        <v>2</v>
      </c>
      <c r="O272" s="71">
        <f t="shared" si="26"/>
        <v>7040</v>
      </c>
      <c r="P272" s="75"/>
      <c r="Q272" s="67"/>
      <c r="R272" s="80">
        <v>2</v>
      </c>
      <c r="S272" s="67">
        <f t="shared" si="21"/>
        <v>7035</v>
      </c>
      <c r="U272" s="63"/>
      <c r="V272" s="63"/>
      <c r="W272" s="63"/>
    </row>
    <row r="273" spans="1:23">
      <c r="A273" s="19" t="s">
        <v>533</v>
      </c>
      <c r="B273" s="20" t="s">
        <v>534</v>
      </c>
      <c r="C273" s="17">
        <f>'[1]5월'!E273</f>
        <v>37.599999999999994</v>
      </c>
      <c r="D273" s="16">
        <f>'[1]5월'!F273</f>
        <v>5650.8115997277055</v>
      </c>
      <c r="E273" s="17">
        <f>'[1]5월'!I273</f>
        <v>5.789999999999992</v>
      </c>
      <c r="F273" s="16">
        <f>'[1]5월'!J273</f>
        <v>6105.8933439536477</v>
      </c>
      <c r="G273" s="17" t="str">
        <f>'[1]5월'!M273</f>
        <v>3.27</v>
      </c>
      <c r="H273" s="16">
        <f>'[1]5월'!N273</f>
        <v>18118.43784398308</v>
      </c>
      <c r="I273" s="17">
        <f>'[1]5월'!Q273</f>
        <v>0</v>
      </c>
      <c r="J273" s="16">
        <f>'[1]5월'!R273</f>
        <v>0</v>
      </c>
      <c r="K273" s="17">
        <f>'[1]5월'!S273</f>
        <v>34.299999999999997</v>
      </c>
      <c r="L273" s="16">
        <f>'[1]5월'!T273</f>
        <v>1190.4365192845216</v>
      </c>
      <c r="M273" s="61">
        <f t="shared" si="25"/>
        <v>31070</v>
      </c>
      <c r="N273" s="21">
        <v>2</v>
      </c>
      <c r="O273" s="71">
        <f t="shared" si="26"/>
        <v>15540</v>
      </c>
      <c r="P273" s="75"/>
      <c r="Q273" s="67"/>
      <c r="R273" s="80">
        <v>2</v>
      </c>
      <c r="S273" s="67">
        <f t="shared" ref="S273:S331" si="27">M273/R273</f>
        <v>15535</v>
      </c>
      <c r="U273" s="63"/>
      <c r="V273" s="63"/>
      <c r="W273" s="63"/>
    </row>
    <row r="274" spans="1:23">
      <c r="A274" s="19" t="s">
        <v>535</v>
      </c>
      <c r="B274" s="20" t="s">
        <v>536</v>
      </c>
      <c r="C274" s="17">
        <f>'[1]5월'!E274</f>
        <v>33.200000000000045</v>
      </c>
      <c r="D274" s="16">
        <f>'[1]5월'!F274</f>
        <v>4989.5464125255348</v>
      </c>
      <c r="E274" s="17">
        <f>'[1]5월'!I274</f>
        <v>4.1800000000000068</v>
      </c>
      <c r="F274" s="16">
        <f>'[1]5월'!J274</f>
        <v>4408.0542621288987</v>
      </c>
      <c r="G274" s="17" t="str">
        <f>'[1]5월'!M274</f>
        <v>1.94</v>
      </c>
      <c r="H274" s="16">
        <f>'[1]5월'!N274</f>
        <v>10749.164959427271</v>
      </c>
      <c r="I274" s="17">
        <f>'[1]5월'!Q274</f>
        <v>0</v>
      </c>
      <c r="J274" s="16">
        <f>'[1]5월'!R274</f>
        <v>0</v>
      </c>
      <c r="K274" s="17">
        <f>'[1]5월'!S274</f>
        <v>0</v>
      </c>
      <c r="L274" s="16">
        <f>'[1]5월'!T274</f>
        <v>0</v>
      </c>
      <c r="M274" s="61">
        <f t="shared" si="25"/>
        <v>20150</v>
      </c>
      <c r="N274" s="21">
        <v>2</v>
      </c>
      <c r="O274" s="71">
        <f t="shared" si="26"/>
        <v>10080</v>
      </c>
      <c r="P274" s="75"/>
      <c r="Q274" s="67"/>
      <c r="R274" s="80">
        <v>2</v>
      </c>
      <c r="S274" s="67">
        <f t="shared" si="27"/>
        <v>10075</v>
      </c>
      <c r="U274" s="63"/>
      <c r="V274" s="63"/>
      <c r="W274" s="63"/>
    </row>
    <row r="275" spans="1:23">
      <c r="A275" s="19" t="s">
        <v>537</v>
      </c>
      <c r="B275" s="20" t="s">
        <v>538</v>
      </c>
      <c r="C275" s="17">
        <f>'[1]5월'!E275</f>
        <v>23.900000000000091</v>
      </c>
      <c r="D275" s="16">
        <f>'[1]5월'!F275</f>
        <v>3591.8722668482101</v>
      </c>
      <c r="E275" s="17">
        <f>'[1]5월'!I275</f>
        <v>3.3199999999999932</v>
      </c>
      <c r="F275" s="16">
        <f>'[1]5월'!J275</f>
        <v>3501.1340072411222</v>
      </c>
      <c r="G275" s="17" t="str">
        <f>'[1]5월'!M275</f>
        <v>1.91</v>
      </c>
      <c r="H275" s="16">
        <f>'[1]5월'!N275</f>
        <v>10582.940759023755</v>
      </c>
      <c r="I275" s="17">
        <f>'[1]5월'!Q275</f>
        <v>0</v>
      </c>
      <c r="J275" s="16">
        <f>'[1]5월'!R275</f>
        <v>0</v>
      </c>
      <c r="K275" s="17">
        <f>'[1]5월'!S275</f>
        <v>71.916666666666671</v>
      </c>
      <c r="L275" s="16">
        <f>'[1]5월'!T275</f>
        <v>2495.9832753706082</v>
      </c>
      <c r="M275" s="61">
        <f t="shared" si="25"/>
        <v>20170</v>
      </c>
      <c r="N275" s="21">
        <v>2</v>
      </c>
      <c r="O275" s="71">
        <f t="shared" si="26"/>
        <v>10090</v>
      </c>
      <c r="P275" s="75"/>
      <c r="Q275" s="67"/>
      <c r="R275" s="80">
        <v>2</v>
      </c>
      <c r="S275" s="67">
        <f t="shared" si="27"/>
        <v>10085</v>
      </c>
      <c r="U275" s="63"/>
      <c r="V275" s="63"/>
      <c r="W275" s="63"/>
    </row>
    <row r="276" spans="1:23">
      <c r="A276" s="19" t="s">
        <v>539</v>
      </c>
      <c r="B276" s="20" t="s">
        <v>540</v>
      </c>
      <c r="C276" s="17">
        <f>'[1]5월'!E276</f>
        <v>21.199999999999818</v>
      </c>
      <c r="D276" s="16">
        <f>'[1]5월'!F276</f>
        <v>3186.0959019741049</v>
      </c>
      <c r="E276" s="17">
        <f>'[1]5월'!I276</f>
        <v>4.4699999999999989</v>
      </c>
      <c r="F276" s="16">
        <f>'[1]5월'!J276</f>
        <v>4713.8762085445314</v>
      </c>
      <c r="G276" s="17" t="str">
        <f>'[1]5월'!M276</f>
        <v>3.40</v>
      </c>
      <c r="H276" s="16">
        <f>'[1]5월'!N276</f>
        <v>18838.742712398311</v>
      </c>
      <c r="I276" s="17">
        <f>'[1]5월'!Q276</f>
        <v>0</v>
      </c>
      <c r="J276" s="16">
        <f>'[1]5월'!R276</f>
        <v>0</v>
      </c>
      <c r="K276" s="17">
        <f>'[1]5월'!S276</f>
        <v>30.616666666666667</v>
      </c>
      <c r="L276" s="16">
        <f>'[1]5월'!T276</f>
        <v>1062.6005276606738</v>
      </c>
      <c r="M276" s="61">
        <f t="shared" si="25"/>
        <v>27800</v>
      </c>
      <c r="N276" s="21">
        <v>2</v>
      </c>
      <c r="O276" s="71">
        <f t="shared" si="26"/>
        <v>13900</v>
      </c>
      <c r="P276" s="75"/>
      <c r="Q276" s="67"/>
      <c r="R276" s="80">
        <v>2</v>
      </c>
      <c r="S276" s="67">
        <f t="shared" si="27"/>
        <v>13900</v>
      </c>
      <c r="U276" s="63"/>
      <c r="V276" s="63"/>
      <c r="W276" s="63"/>
    </row>
    <row r="277" spans="1:23">
      <c r="A277" s="19" t="s">
        <v>541</v>
      </c>
      <c r="B277" s="20" t="s">
        <v>542</v>
      </c>
      <c r="C277" s="17">
        <f>'[1]5월'!E277</f>
        <v>27.099999999999909</v>
      </c>
      <c r="D277" s="16">
        <f>'[1]5월'!F277</f>
        <v>4072.7924029952214</v>
      </c>
      <c r="E277" s="17">
        <f>'[1]5월'!I277</f>
        <v>2.1500000000000057</v>
      </c>
      <c r="F277" s="16">
        <f>'[1]5월'!J277</f>
        <v>2267.3006372194118</v>
      </c>
      <c r="G277" s="17" t="str">
        <f>'[1]5월'!M277</f>
        <v>2.30</v>
      </c>
      <c r="H277" s="16">
        <f>'[1]5월'!N277</f>
        <v>12743.855364269444</v>
      </c>
      <c r="I277" s="17">
        <f>'[1]5월'!Q277</f>
        <v>0</v>
      </c>
      <c r="J277" s="16">
        <f>'[1]5월'!R277</f>
        <v>0</v>
      </c>
      <c r="K277" s="17">
        <f>'[1]5월'!S277</f>
        <v>0</v>
      </c>
      <c r="L277" s="16">
        <f>'[1]5월'!T277</f>
        <v>0</v>
      </c>
      <c r="M277" s="61">
        <f t="shared" si="25"/>
        <v>19080</v>
      </c>
      <c r="N277" s="21">
        <v>2</v>
      </c>
      <c r="O277" s="71">
        <f t="shared" si="26"/>
        <v>9540</v>
      </c>
      <c r="P277" s="75"/>
      <c r="Q277" s="67"/>
      <c r="R277" s="80">
        <v>2</v>
      </c>
      <c r="S277" s="67">
        <f t="shared" si="27"/>
        <v>9540</v>
      </c>
      <c r="U277" s="63"/>
      <c r="V277" s="63"/>
      <c r="W277" s="63"/>
    </row>
    <row r="278" spans="1:23">
      <c r="A278" s="19" t="s">
        <v>543</v>
      </c>
      <c r="B278" s="20" t="s">
        <v>544</v>
      </c>
      <c r="C278" s="17">
        <f>'[1]5월'!E278</f>
        <v>37.200000000000045</v>
      </c>
      <c r="D278" s="16">
        <f>'[1]5월'!F278</f>
        <v>5590.6965827093336</v>
      </c>
      <c r="E278" s="17">
        <f>'[1]5월'!I278</f>
        <v>2.3200000000000074</v>
      </c>
      <c r="F278" s="16">
        <f>'[1]5월'!J278</f>
        <v>2446.5755713251342</v>
      </c>
      <c r="G278" s="17" t="str">
        <f>'[1]5월'!M278</f>
        <v>1.33</v>
      </c>
      <c r="H278" s="16">
        <f>'[1]5월'!N278</f>
        <v>7369.2728845558095</v>
      </c>
      <c r="I278" s="17">
        <f>'[1]5월'!Q278</f>
        <v>0</v>
      </c>
      <c r="J278" s="16">
        <f>'[1]5월'!R278</f>
        <v>0</v>
      </c>
      <c r="K278" s="17">
        <f>'[1]5월'!S278</f>
        <v>7.6</v>
      </c>
      <c r="L278" s="16">
        <f>'[1]5월'!T278</f>
        <v>263.77019086187653</v>
      </c>
      <c r="M278" s="61">
        <f t="shared" si="25"/>
        <v>15670</v>
      </c>
      <c r="N278" s="21">
        <v>1</v>
      </c>
      <c r="O278" s="71">
        <f t="shared" si="26"/>
        <v>15670</v>
      </c>
      <c r="P278" s="75"/>
      <c r="Q278" s="67">
        <f>O278</f>
        <v>15670</v>
      </c>
      <c r="R278" s="80">
        <v>1</v>
      </c>
      <c r="S278" s="67"/>
      <c r="U278" s="63"/>
      <c r="V278" s="63"/>
      <c r="W278" s="63"/>
    </row>
    <row r="279" spans="1:23">
      <c r="A279" s="19" t="s">
        <v>545</v>
      </c>
      <c r="B279" s="20" t="s">
        <v>546</v>
      </c>
      <c r="C279" s="17">
        <f>'[1]5월'!E279</f>
        <v>30.099999999999909</v>
      </c>
      <c r="D279" s="16">
        <f>'[1]5월'!F279</f>
        <v>4523.6550306330701</v>
      </c>
      <c r="E279" s="17">
        <f>'[1]5월'!I279</f>
        <v>1.039999999999992</v>
      </c>
      <c r="F279" s="16">
        <f>'[1]5월'!J279</f>
        <v>1096.7407733526345</v>
      </c>
      <c r="G279" s="17" t="str">
        <f>'[1]5월'!M279</f>
        <v>0.38</v>
      </c>
      <c r="H279" s="16">
        <f>'[1]5월'!N279</f>
        <v>2105.506538444517</v>
      </c>
      <c r="I279" s="17">
        <f>'[1]5월'!Q279</f>
        <v>0</v>
      </c>
      <c r="J279" s="16">
        <f>'[1]5월'!R279</f>
        <v>0</v>
      </c>
      <c r="K279" s="17">
        <f>'[1]5월'!S279</f>
        <v>0</v>
      </c>
      <c r="L279" s="16">
        <f>'[1]5월'!T279</f>
        <v>0</v>
      </c>
      <c r="M279" s="61">
        <f t="shared" si="25"/>
        <v>7730</v>
      </c>
      <c r="N279" s="21">
        <v>1</v>
      </c>
      <c r="O279" s="71">
        <f t="shared" si="26"/>
        <v>7730</v>
      </c>
      <c r="P279" s="75"/>
      <c r="Q279" s="67">
        <f t="shared" ref="Q279:Q282" si="28">O279</f>
        <v>7730</v>
      </c>
      <c r="R279" s="80">
        <v>1</v>
      </c>
      <c r="S279" s="67"/>
      <c r="U279" s="63"/>
      <c r="V279" s="63"/>
      <c r="W279" s="63"/>
    </row>
    <row r="280" spans="1:23">
      <c r="A280" s="19" t="s">
        <v>547</v>
      </c>
      <c r="B280" s="20" t="s">
        <v>548</v>
      </c>
      <c r="C280" s="17">
        <f>'[1]5월'!E280</f>
        <v>25</v>
      </c>
      <c r="D280" s="16">
        <f>'[1]5월'!F280</f>
        <v>3757.1885636487409</v>
      </c>
      <c r="E280" s="17">
        <f>'[1]5월'!I280</f>
        <v>3.4300000000000068</v>
      </c>
      <c r="F280" s="16">
        <f>'[1]5월'!J280</f>
        <v>3617.1354351918967</v>
      </c>
      <c r="G280" s="17" t="str">
        <f>'[1]5월'!M280</f>
        <v>1.72</v>
      </c>
      <c r="H280" s="16">
        <f>'[1]5월'!N280</f>
        <v>9530.1874898014976</v>
      </c>
      <c r="I280" s="17">
        <f>'[1]5월'!Q280</f>
        <v>0</v>
      </c>
      <c r="J280" s="16">
        <f>'[1]5월'!R280</f>
        <v>0</v>
      </c>
      <c r="K280" s="17">
        <f>'[1]5월'!S280</f>
        <v>0</v>
      </c>
      <c r="L280" s="16">
        <f>'[1]5월'!T280</f>
        <v>0</v>
      </c>
      <c r="M280" s="61">
        <f t="shared" si="25"/>
        <v>16900</v>
      </c>
      <c r="N280" s="21">
        <v>1</v>
      </c>
      <c r="O280" s="71">
        <f t="shared" si="26"/>
        <v>16900</v>
      </c>
      <c r="P280" s="75"/>
      <c r="Q280" s="67">
        <f t="shared" si="28"/>
        <v>16900</v>
      </c>
      <c r="R280" s="80">
        <v>1</v>
      </c>
      <c r="S280" s="67"/>
      <c r="U280" s="63"/>
      <c r="V280" s="63"/>
      <c r="W280" s="63"/>
    </row>
    <row r="281" spans="1:23">
      <c r="A281" s="19" t="s">
        <v>549</v>
      </c>
      <c r="B281" s="20" t="s">
        <v>550</v>
      </c>
      <c r="C281" s="17">
        <f>'[1]5월'!E281</f>
        <v>21.599999999999909</v>
      </c>
      <c r="D281" s="16">
        <f>'[1]5월'!F281</f>
        <v>3246.2109189924986</v>
      </c>
      <c r="E281" s="17">
        <f>'[1]5월'!I281</f>
        <v>2.0400000000000063</v>
      </c>
      <c r="F281" s="16">
        <f>'[1]5월'!J281</f>
        <v>2151.2992092686522</v>
      </c>
      <c r="G281" s="17" t="str">
        <f>'[1]5월'!M281</f>
        <v>1.07</v>
      </c>
      <c r="H281" s="16">
        <f>'[1]5월'!N281</f>
        <v>5928.6631477253504</v>
      </c>
      <c r="I281" s="17">
        <f>'[1]5월'!Q281</f>
        <v>0</v>
      </c>
      <c r="J281" s="16">
        <f>'[1]5월'!R281</f>
        <v>0</v>
      </c>
      <c r="K281" s="17">
        <f>'[1]5월'!S281</f>
        <v>0</v>
      </c>
      <c r="L281" s="16">
        <f>'[1]5월'!T281</f>
        <v>0</v>
      </c>
      <c r="M281" s="61">
        <f t="shared" si="25"/>
        <v>11330</v>
      </c>
      <c r="N281" s="21">
        <v>1</v>
      </c>
      <c r="O281" s="71">
        <f t="shared" si="26"/>
        <v>11330</v>
      </c>
      <c r="P281" s="75"/>
      <c r="Q281" s="67">
        <f t="shared" si="28"/>
        <v>11330</v>
      </c>
      <c r="R281" s="80">
        <v>1</v>
      </c>
      <c r="S281" s="67"/>
      <c r="U281" s="63"/>
      <c r="V281" s="63"/>
      <c r="W281" s="63"/>
    </row>
    <row r="282" spans="1:23">
      <c r="A282" s="19" t="s">
        <v>551</v>
      </c>
      <c r="B282" s="20" t="s">
        <v>552</v>
      </c>
      <c r="C282" s="17">
        <f>'[1]5월'!E282</f>
        <v>19.799999999999955</v>
      </c>
      <c r="D282" s="16">
        <f>'[1]5월'!F282</f>
        <v>2975.6933424097961</v>
      </c>
      <c r="E282" s="17">
        <f>'[1]5월'!I282</f>
        <v>1.5100000000000051</v>
      </c>
      <c r="F282" s="16">
        <f>'[1]5월'!J282</f>
        <v>1592.3832382331695</v>
      </c>
      <c r="G282" s="17" t="str">
        <f>'[1]5월'!M282</f>
        <v>0.45</v>
      </c>
      <c r="H282" s="16">
        <f>'[1]5월'!N282</f>
        <v>2493.3630060527175</v>
      </c>
      <c r="I282" s="17">
        <f>'[1]5월'!Q282</f>
        <v>0</v>
      </c>
      <c r="J282" s="16">
        <f>'[1]5월'!R282</f>
        <v>0</v>
      </c>
      <c r="K282" s="17">
        <f>'[1]5월'!S282</f>
        <v>18.983333333333334</v>
      </c>
      <c r="L282" s="16">
        <f>'[1]5월'!T282</f>
        <v>658.84703375367849</v>
      </c>
      <c r="M282" s="61">
        <f t="shared" si="25"/>
        <v>7720</v>
      </c>
      <c r="N282" s="21">
        <v>1</v>
      </c>
      <c r="O282" s="71">
        <f t="shared" si="26"/>
        <v>7720</v>
      </c>
      <c r="P282" s="75"/>
      <c r="Q282" s="67">
        <f t="shared" si="28"/>
        <v>7720</v>
      </c>
      <c r="R282" s="80">
        <v>1</v>
      </c>
      <c r="S282" s="67"/>
      <c r="U282" s="63"/>
      <c r="V282" s="63"/>
      <c r="W282" s="63"/>
    </row>
    <row r="283" spans="1:23">
      <c r="A283" s="19" t="s">
        <v>553</v>
      </c>
      <c r="B283" s="20" t="s">
        <v>554</v>
      </c>
      <c r="C283" s="17">
        <f>'[1]5월'!E283</f>
        <v>23.200000000000045</v>
      </c>
      <c r="D283" s="16">
        <f>'[1]5월'!F283</f>
        <v>3486.6709870660384</v>
      </c>
      <c r="E283" s="17">
        <f>'[1]5월'!I283</f>
        <v>1.8599999999999852</v>
      </c>
      <c r="F283" s="16">
        <f>'[1]5월'!J283</f>
        <v>1961.4786908037497</v>
      </c>
      <c r="G283" s="17" t="str">
        <f>'[1]5월'!M283</f>
        <v>1.20</v>
      </c>
      <c r="H283" s="16">
        <f>'[1]5월'!N283</f>
        <v>6648.9680161405795</v>
      </c>
      <c r="I283" s="17">
        <f>'[1]5월'!Q283</f>
        <v>0</v>
      </c>
      <c r="J283" s="16">
        <f>'[1]5월'!R283</f>
        <v>0</v>
      </c>
      <c r="K283" s="17">
        <f>'[1]5월'!S283</f>
        <v>25.7</v>
      </c>
      <c r="L283" s="16">
        <f>'[1]5월'!T283</f>
        <v>891.95972436187196</v>
      </c>
      <c r="M283" s="61">
        <f t="shared" si="25"/>
        <v>12990</v>
      </c>
      <c r="N283" s="21">
        <v>2</v>
      </c>
      <c r="O283" s="71">
        <f t="shared" si="26"/>
        <v>6500</v>
      </c>
      <c r="P283" s="75"/>
      <c r="Q283" s="67"/>
      <c r="R283" s="80">
        <v>2</v>
      </c>
      <c r="S283" s="67">
        <f t="shared" si="27"/>
        <v>6495</v>
      </c>
      <c r="U283" s="63"/>
      <c r="V283" s="63"/>
      <c r="W283" s="63"/>
    </row>
    <row r="284" spans="1:23">
      <c r="A284" s="19" t="s">
        <v>555</v>
      </c>
      <c r="B284" s="20" t="s">
        <v>556</v>
      </c>
      <c r="C284" s="17">
        <f>'[1]5월'!E284</f>
        <v>26.099999999999909</v>
      </c>
      <c r="D284" s="16">
        <f>'[1]5월'!F284</f>
        <v>3922.5048604492717</v>
      </c>
      <c r="E284" s="17">
        <f>'[1]5월'!I284</f>
        <v>2.0600000000000023</v>
      </c>
      <c r="F284" s="16">
        <f>'[1]5월'!J284</f>
        <v>2172.3903779869684</v>
      </c>
      <c r="G284" s="17" t="str">
        <f>'[1]5월'!M284</f>
        <v>0.72</v>
      </c>
      <c r="H284" s="16">
        <f>'[1]5월'!N284</f>
        <v>3989.3808096843477</v>
      </c>
      <c r="I284" s="17">
        <f>'[1]5월'!Q284</f>
        <v>0</v>
      </c>
      <c r="J284" s="16">
        <f>'[1]5월'!R284</f>
        <v>0</v>
      </c>
      <c r="K284" s="17">
        <f>'[1]5월'!S284</f>
        <v>0</v>
      </c>
      <c r="L284" s="16">
        <f>'[1]5월'!T284</f>
        <v>0</v>
      </c>
      <c r="M284" s="61">
        <f t="shared" si="25"/>
        <v>10080</v>
      </c>
      <c r="N284" s="21">
        <v>2</v>
      </c>
      <c r="O284" s="71">
        <f t="shared" si="26"/>
        <v>5040</v>
      </c>
      <c r="P284" s="75"/>
      <c r="Q284" s="67"/>
      <c r="R284" s="80">
        <v>2</v>
      </c>
      <c r="S284" s="67">
        <f t="shared" si="27"/>
        <v>5040</v>
      </c>
      <c r="U284" s="63"/>
      <c r="V284" s="63"/>
      <c r="W284" s="63"/>
    </row>
    <row r="285" spans="1:23">
      <c r="A285" s="19" t="s">
        <v>557</v>
      </c>
      <c r="B285" s="20" t="s">
        <v>558</v>
      </c>
      <c r="C285" s="17">
        <f>'[1]5월'!E285</f>
        <v>36.200000000000045</v>
      </c>
      <c r="D285" s="16">
        <f>'[1]5월'!F285</f>
        <v>5440.4090401633839</v>
      </c>
      <c r="E285" s="17">
        <f>'[1]5월'!I285</f>
        <v>2.4399999999999977</v>
      </c>
      <c r="F285" s="16">
        <f>'[1]5월'!J285</f>
        <v>2573.1225836350445</v>
      </c>
      <c r="G285" s="17" t="str">
        <f>'[1]5월'!M285</f>
        <v>1.43</v>
      </c>
      <c r="H285" s="16">
        <f>'[1]5월'!N285</f>
        <v>7923.3535525675243</v>
      </c>
      <c r="I285" s="17">
        <f>'[1]5월'!Q285</f>
        <v>0</v>
      </c>
      <c r="J285" s="16">
        <f>'[1]5월'!R285</f>
        <v>0</v>
      </c>
      <c r="K285" s="17">
        <f>'[1]5월'!S285</f>
        <v>0.8666666666666667</v>
      </c>
      <c r="L285" s="16">
        <f>'[1]5월'!T285</f>
        <v>30.079056852670135</v>
      </c>
      <c r="M285" s="61">
        <f t="shared" si="25"/>
        <v>15970</v>
      </c>
      <c r="N285" s="21">
        <v>2</v>
      </c>
      <c r="O285" s="71">
        <f t="shared" si="26"/>
        <v>7990</v>
      </c>
      <c r="P285" s="75"/>
      <c r="Q285" s="67"/>
      <c r="R285" s="80">
        <v>2</v>
      </c>
      <c r="S285" s="67">
        <f t="shared" si="27"/>
        <v>7985</v>
      </c>
      <c r="U285" s="63"/>
      <c r="V285" s="63"/>
      <c r="W285" s="63"/>
    </row>
    <row r="286" spans="1:23">
      <c r="A286" s="19" t="s">
        <v>559</v>
      </c>
      <c r="B286" s="20" t="s">
        <v>560</v>
      </c>
      <c r="C286" s="17">
        <f>'[1]5월'!E286</f>
        <v>28.5</v>
      </c>
      <c r="D286" s="16">
        <f>'[1]5월'!F286</f>
        <v>4283.1949625595644</v>
      </c>
      <c r="E286" s="17">
        <f>'[1]5월'!I286</f>
        <v>6.3499999999999943</v>
      </c>
      <c r="F286" s="16">
        <f>'[1]5월'!J286</f>
        <v>6696.4460680666116</v>
      </c>
      <c r="G286" s="17" t="str">
        <f>'[1]5월'!M286</f>
        <v>2.12</v>
      </c>
      <c r="H286" s="16">
        <f>'[1]5월'!N286</f>
        <v>11746.510161848359</v>
      </c>
      <c r="I286" s="17">
        <f>'[1]5월'!Q286</f>
        <v>0</v>
      </c>
      <c r="J286" s="16">
        <f>'[1]5월'!R286</f>
        <v>0</v>
      </c>
      <c r="K286" s="17">
        <f>'[1]5월'!S286</f>
        <v>0</v>
      </c>
      <c r="L286" s="16">
        <f>'[1]5월'!T286</f>
        <v>0</v>
      </c>
      <c r="M286" s="61">
        <f t="shared" si="25"/>
        <v>22730</v>
      </c>
      <c r="N286" s="21">
        <v>2</v>
      </c>
      <c r="O286" s="71">
        <f t="shared" si="26"/>
        <v>11370</v>
      </c>
      <c r="P286" s="75"/>
      <c r="Q286" s="67"/>
      <c r="R286" s="80">
        <v>2</v>
      </c>
      <c r="S286" s="67">
        <f t="shared" si="27"/>
        <v>11365</v>
      </c>
      <c r="U286" s="63"/>
      <c r="V286" s="63"/>
      <c r="W286" s="63"/>
    </row>
    <row r="287" spans="1:23">
      <c r="A287" s="19" t="s">
        <v>561</v>
      </c>
      <c r="B287" s="20" t="s">
        <v>562</v>
      </c>
      <c r="C287" s="17">
        <f>'[1]5월'!E287</f>
        <v>30.5</v>
      </c>
      <c r="D287" s="16">
        <f>'[1]5월'!F287</f>
        <v>4583.7700476514638</v>
      </c>
      <c r="E287" s="17">
        <f>'[1]5월'!I287</f>
        <v>4.460000000000008</v>
      </c>
      <c r="F287" s="16">
        <f>'[1]5월'!J287</f>
        <v>4703.3306241853807</v>
      </c>
      <c r="G287" s="17" t="str">
        <f>'[1]5월'!M287</f>
        <v>2.14</v>
      </c>
      <c r="H287" s="16">
        <f>'[1]5월'!N287</f>
        <v>11857.326295450701</v>
      </c>
      <c r="I287" s="17">
        <f>'[1]5월'!Q287</f>
        <v>0</v>
      </c>
      <c r="J287" s="16">
        <f>'[1]5월'!R287</f>
        <v>0</v>
      </c>
      <c r="K287" s="17">
        <f>'[1]5월'!S287</f>
        <v>27.083333333333332</v>
      </c>
      <c r="L287" s="16">
        <f>'[1]5월'!T287</f>
        <v>939.97052664594162</v>
      </c>
      <c r="M287" s="61">
        <f t="shared" si="25"/>
        <v>22080</v>
      </c>
      <c r="N287" s="21">
        <v>2</v>
      </c>
      <c r="O287" s="71">
        <f t="shared" si="26"/>
        <v>11040</v>
      </c>
      <c r="P287" s="75"/>
      <c r="Q287" s="67"/>
      <c r="R287" s="80">
        <v>2</v>
      </c>
      <c r="S287" s="67">
        <f t="shared" si="27"/>
        <v>11040</v>
      </c>
      <c r="U287" s="63"/>
      <c r="V287" s="63"/>
      <c r="W287" s="63"/>
    </row>
    <row r="288" spans="1:23">
      <c r="A288" s="19" t="s">
        <v>563</v>
      </c>
      <c r="B288" s="20" t="s">
        <v>564</v>
      </c>
      <c r="C288" s="17">
        <f>'[1]5월'!E288</f>
        <v>36.5</v>
      </c>
      <c r="D288" s="16">
        <f>'[1]5월'!F288</f>
        <v>5485.4953029271619</v>
      </c>
      <c r="E288" s="17">
        <f>'[1]5월'!I288</f>
        <v>4.7000000000000028</v>
      </c>
      <c r="F288" s="16">
        <f>'[1]5월'!J288</f>
        <v>4956.4246488052158</v>
      </c>
      <c r="G288" s="17" t="str">
        <f>'[1]5월'!M288</f>
        <v>1.70</v>
      </c>
      <c r="H288" s="16">
        <f>'[1]5월'!N288</f>
        <v>9419.3713561991553</v>
      </c>
      <c r="I288" s="17">
        <f>'[1]5월'!Q288</f>
        <v>0</v>
      </c>
      <c r="J288" s="16">
        <f>'[1]5월'!R288</f>
        <v>0</v>
      </c>
      <c r="K288" s="17">
        <f>'[1]5월'!S288</f>
        <v>47.583333333333336</v>
      </c>
      <c r="L288" s="16">
        <f>'[1]5월'!T288</f>
        <v>1651.455909891793</v>
      </c>
      <c r="M288" s="61">
        <f t="shared" si="25"/>
        <v>21510</v>
      </c>
      <c r="N288" s="21">
        <v>2</v>
      </c>
      <c r="O288" s="71">
        <f t="shared" si="26"/>
        <v>10760</v>
      </c>
      <c r="P288" s="75"/>
      <c r="Q288" s="67"/>
      <c r="R288" s="80">
        <v>2</v>
      </c>
      <c r="S288" s="67">
        <f t="shared" si="27"/>
        <v>10755</v>
      </c>
      <c r="U288" s="63"/>
      <c r="V288" s="63"/>
      <c r="W288" s="63"/>
    </row>
    <row r="289" spans="1:23">
      <c r="A289" s="19" t="s">
        <v>565</v>
      </c>
      <c r="B289" s="20" t="s">
        <v>566</v>
      </c>
      <c r="C289" s="17">
        <f>'[1]5월'!E289</f>
        <v>27.700000000000045</v>
      </c>
      <c r="D289" s="16">
        <f>'[1]5월'!F289</f>
        <v>4162.9649285228115</v>
      </c>
      <c r="E289" s="17">
        <f>'[1]5월'!I289</f>
        <v>2.6500000000000057</v>
      </c>
      <c r="F289" s="16">
        <f>'[1]5월'!J289</f>
        <v>2794.5798551774133</v>
      </c>
      <c r="G289" s="17" t="str">
        <f>'[1]5월'!M289</f>
        <v>1.44</v>
      </c>
      <c r="H289" s="16">
        <f>'[1]5월'!N289</f>
        <v>7978.7616193686954</v>
      </c>
      <c r="I289" s="17">
        <f>'[1]5월'!Q289</f>
        <v>0</v>
      </c>
      <c r="J289" s="16">
        <f>'[1]5월'!R289</f>
        <v>0</v>
      </c>
      <c r="K289" s="17">
        <f>'[1]5월'!S289</f>
        <v>14.4</v>
      </c>
      <c r="L289" s="16">
        <f>'[1]5월'!T289</f>
        <v>499.77509847513454</v>
      </c>
      <c r="M289" s="61">
        <f t="shared" si="25"/>
        <v>15440</v>
      </c>
      <c r="N289" s="21">
        <v>2</v>
      </c>
      <c r="O289" s="71">
        <f t="shared" si="26"/>
        <v>7720</v>
      </c>
      <c r="P289" s="75"/>
      <c r="Q289" s="67"/>
      <c r="R289" s="80">
        <v>2</v>
      </c>
      <c r="S289" s="67">
        <f t="shared" si="27"/>
        <v>7720</v>
      </c>
      <c r="U289" s="63"/>
      <c r="V289" s="63"/>
      <c r="W289" s="63"/>
    </row>
    <row r="290" spans="1:23">
      <c r="A290" s="19" t="s">
        <v>567</v>
      </c>
      <c r="B290" s="20" t="s">
        <v>568</v>
      </c>
      <c r="C290" s="17">
        <f>'[1]5월'!E290</f>
        <v>33.799999999999955</v>
      </c>
      <c r="D290" s="16">
        <f>'[1]5월'!F290</f>
        <v>5079.7189380530908</v>
      </c>
      <c r="E290" s="17">
        <f>'[1]5월'!I290</f>
        <v>3.0400000000000063</v>
      </c>
      <c r="F290" s="16">
        <f>'[1]5월'!J290</f>
        <v>3205.8576451846552</v>
      </c>
      <c r="G290" s="17" t="str">
        <f>'[1]5월'!M290</f>
        <v>1.84</v>
      </c>
      <c r="H290" s="16">
        <f>'[1]5월'!N290</f>
        <v>10195.084291415556</v>
      </c>
      <c r="I290" s="17">
        <f>'[1]5월'!Q290</f>
        <v>0</v>
      </c>
      <c r="J290" s="16">
        <f>'[1]5월'!R290</f>
        <v>0</v>
      </c>
      <c r="K290" s="17">
        <f>'[1]5월'!S290</f>
        <v>3.2333333333333334</v>
      </c>
      <c r="L290" s="16">
        <f>'[1]5월'!T290</f>
        <v>112.21801979650012</v>
      </c>
      <c r="M290" s="61">
        <f t="shared" si="25"/>
        <v>18590</v>
      </c>
      <c r="N290" s="21">
        <v>2</v>
      </c>
      <c r="O290" s="71">
        <f t="shared" si="26"/>
        <v>9300</v>
      </c>
      <c r="P290" s="75"/>
      <c r="Q290" s="67"/>
      <c r="R290" s="80">
        <v>2</v>
      </c>
      <c r="S290" s="67">
        <f t="shared" si="27"/>
        <v>9295</v>
      </c>
      <c r="U290" s="63"/>
      <c r="V290" s="63"/>
      <c r="W290" s="63"/>
    </row>
    <row r="291" spans="1:23">
      <c r="A291" s="19" t="s">
        <v>569</v>
      </c>
      <c r="B291" s="20" t="s">
        <v>570</v>
      </c>
      <c r="C291" s="17">
        <f>'[1]5월'!E291</f>
        <v>17.700000000000045</v>
      </c>
      <c r="D291" s="16">
        <f>'[1]5월'!F291</f>
        <v>2660.0895030633155</v>
      </c>
      <c r="E291" s="17">
        <f>'[1]5월'!I291</f>
        <v>2.289999999999992</v>
      </c>
      <c r="F291" s="16">
        <f>'[1]5월'!J291</f>
        <v>2414.9388182476378</v>
      </c>
      <c r="G291" s="17" t="str">
        <f>'[1]5월'!M291</f>
        <v>1.04</v>
      </c>
      <c r="H291" s="16">
        <f>'[1]5월'!N291</f>
        <v>5762.4389473218362</v>
      </c>
      <c r="I291" s="17">
        <f>'[1]5월'!Q291</f>
        <v>0</v>
      </c>
      <c r="J291" s="16">
        <f>'[1]5월'!R291</f>
        <v>0</v>
      </c>
      <c r="K291" s="17">
        <f>'[1]5월'!S291</f>
        <v>14.916666666666666</v>
      </c>
      <c r="L291" s="16">
        <f>'[1]5월'!T291</f>
        <v>517.706843906534</v>
      </c>
      <c r="M291" s="61">
        <f t="shared" si="25"/>
        <v>11360</v>
      </c>
      <c r="N291" s="21">
        <v>2</v>
      </c>
      <c r="O291" s="71">
        <f t="shared" si="26"/>
        <v>5680</v>
      </c>
      <c r="P291" s="75"/>
      <c r="Q291" s="67"/>
      <c r="R291" s="80">
        <v>2</v>
      </c>
      <c r="S291" s="67">
        <f t="shared" si="27"/>
        <v>5680</v>
      </c>
      <c r="U291" s="63"/>
      <c r="V291" s="63"/>
      <c r="W291" s="63"/>
    </row>
    <row r="292" spans="1:23">
      <c r="A292" s="19" t="s">
        <v>571</v>
      </c>
      <c r="B292" s="20" t="s">
        <v>572</v>
      </c>
      <c r="C292" s="17">
        <f>'[1]5월'!E292</f>
        <v>42.5</v>
      </c>
      <c r="D292" s="16">
        <f>'[1]5월'!F292</f>
        <v>6387.2205582028591</v>
      </c>
      <c r="E292" s="17">
        <f>'[1]5월'!I292</f>
        <v>1.9099999999999966</v>
      </c>
      <c r="F292" s="16">
        <f>'[1]5월'!J292</f>
        <v>2014.2066125995618</v>
      </c>
      <c r="G292" s="17" t="str">
        <f>'[1]5월'!M292</f>
        <v>0.75</v>
      </c>
      <c r="H292" s="16">
        <f>'[1]5월'!N292</f>
        <v>4155.605010087862</v>
      </c>
      <c r="I292" s="17">
        <f>'[1]5월'!Q292</f>
        <v>2.0000000000000018E-2</v>
      </c>
      <c r="J292" s="16">
        <f>'[1]5월'!R292</f>
        <v>2277.8648000000017</v>
      </c>
      <c r="K292" s="17">
        <f>'[1]5월'!S292</f>
        <v>345.68333333333334</v>
      </c>
      <c r="L292" s="16">
        <f>'[1]5월'!T292</f>
        <v>11997.494580408293</v>
      </c>
      <c r="M292" s="61">
        <f t="shared" si="25"/>
        <v>26830</v>
      </c>
      <c r="N292" s="21">
        <v>2</v>
      </c>
      <c r="O292" s="71">
        <f t="shared" si="26"/>
        <v>13420</v>
      </c>
      <c r="P292" s="75"/>
      <c r="Q292" s="67"/>
      <c r="R292" s="80">
        <v>2</v>
      </c>
      <c r="S292" s="67">
        <f t="shared" si="27"/>
        <v>13415</v>
      </c>
      <c r="U292" s="63"/>
      <c r="V292" s="63"/>
      <c r="W292" s="63"/>
    </row>
    <row r="293" spans="1:23">
      <c r="A293" s="19" t="s">
        <v>573</v>
      </c>
      <c r="B293" s="20" t="s">
        <v>574</v>
      </c>
      <c r="C293" s="17">
        <f>'[1]5월'!E293</f>
        <v>26.899999999999864</v>
      </c>
      <c r="D293" s="16">
        <f>'[1]5월'!F293</f>
        <v>4042.7348944860246</v>
      </c>
      <c r="E293" s="17">
        <f>'[1]5월'!I293</f>
        <v>2.8099999999999881</v>
      </c>
      <c r="F293" s="16">
        <f>'[1]5월'!J293</f>
        <v>2963.3092049239553</v>
      </c>
      <c r="G293" s="17" t="str">
        <f>'[1]5월'!M293</f>
        <v>1.82</v>
      </c>
      <c r="H293" s="16">
        <f>'[1]5월'!N293</f>
        <v>10084.268157813212</v>
      </c>
      <c r="I293" s="17">
        <f>'[1]5월'!Q293</f>
        <v>0</v>
      </c>
      <c r="J293" s="16">
        <f>'[1]5월'!R293</f>
        <v>0</v>
      </c>
      <c r="K293" s="17">
        <f>'[1]5월'!S293</f>
        <v>14.4</v>
      </c>
      <c r="L293" s="16">
        <f>'[1]5월'!T293</f>
        <v>499.77509847513454</v>
      </c>
      <c r="M293" s="61">
        <f t="shared" si="25"/>
        <v>17590</v>
      </c>
      <c r="N293" s="21">
        <v>2</v>
      </c>
      <c r="O293" s="71">
        <f t="shared" si="26"/>
        <v>8800</v>
      </c>
      <c r="P293" s="75"/>
      <c r="Q293" s="67"/>
      <c r="R293" s="80">
        <v>2</v>
      </c>
      <c r="S293" s="67">
        <f t="shared" si="27"/>
        <v>8795</v>
      </c>
      <c r="U293" s="63"/>
      <c r="V293" s="63"/>
      <c r="W293" s="63"/>
    </row>
    <row r="294" spans="1:23">
      <c r="A294" s="19" t="s">
        <v>575</v>
      </c>
      <c r="B294" s="20" t="s">
        <v>576</v>
      </c>
      <c r="C294" s="17">
        <f>'[1]5월'!E294</f>
        <v>26.099999999999909</v>
      </c>
      <c r="D294" s="16">
        <f>'[1]5월'!F294</f>
        <v>3922.5048604492717</v>
      </c>
      <c r="E294" s="17">
        <f>'[1]5월'!I294</f>
        <v>2.9200000000000017</v>
      </c>
      <c r="F294" s="16">
        <f>'[1]5월'!J294</f>
        <v>3079.3106328747303</v>
      </c>
      <c r="G294" s="17" t="str">
        <f>'[1]5월'!M294</f>
        <v>1.25</v>
      </c>
      <c r="H294" s="16">
        <f>'[1]5월'!N294</f>
        <v>6926.0083501464378</v>
      </c>
      <c r="I294" s="17">
        <f>'[1]5월'!Q294</f>
        <v>0</v>
      </c>
      <c r="J294" s="16">
        <f>'[1]5월'!R294</f>
        <v>0</v>
      </c>
      <c r="K294" s="17">
        <f>'[1]5월'!S294</f>
        <v>68.2</v>
      </c>
      <c r="L294" s="16">
        <f>'[1]5월'!T294</f>
        <v>2366.9903969447346</v>
      </c>
      <c r="M294" s="61">
        <f t="shared" si="25"/>
        <v>16290</v>
      </c>
      <c r="N294" s="21">
        <v>2</v>
      </c>
      <c r="O294" s="71">
        <f t="shared" si="26"/>
        <v>8150</v>
      </c>
      <c r="P294" s="75"/>
      <c r="Q294" s="67"/>
      <c r="R294" s="80">
        <v>2</v>
      </c>
      <c r="S294" s="67">
        <f t="shared" si="27"/>
        <v>8145</v>
      </c>
      <c r="U294" s="63"/>
      <c r="V294" s="63"/>
      <c r="W294" s="63"/>
    </row>
    <row r="295" spans="1:23">
      <c r="A295" s="19" t="s">
        <v>577</v>
      </c>
      <c r="B295" s="20" t="s">
        <v>578</v>
      </c>
      <c r="C295" s="17">
        <f>'[1]5월'!E295</f>
        <v>31.399999999999864</v>
      </c>
      <c r="D295" s="16">
        <f>'[1]5월'!F295</f>
        <v>4719.0288359427977</v>
      </c>
      <c r="E295" s="17">
        <f>'[1]5월'!I295</f>
        <v>3</v>
      </c>
      <c r="F295" s="16">
        <f>'[1]5월'!J295</f>
        <v>3163.6753077480084</v>
      </c>
      <c r="G295" s="17" t="str">
        <f>'[1]5월'!M295</f>
        <v>2.66</v>
      </c>
      <c r="H295" s="16">
        <f>'[1]5월'!N295</f>
        <v>14738.545769111619</v>
      </c>
      <c r="I295" s="17">
        <f>'[1]5월'!Q295</f>
        <v>0</v>
      </c>
      <c r="J295" s="16">
        <f>'[1]5월'!R295</f>
        <v>0</v>
      </c>
      <c r="K295" s="17">
        <f>'[1]5월'!S295</f>
        <v>0</v>
      </c>
      <c r="L295" s="16">
        <f>'[1]5월'!T295</f>
        <v>0</v>
      </c>
      <c r="M295" s="61">
        <f t="shared" si="25"/>
        <v>22620</v>
      </c>
      <c r="N295" s="21">
        <v>2</v>
      </c>
      <c r="O295" s="71">
        <f t="shared" si="26"/>
        <v>11310</v>
      </c>
      <c r="P295" s="75"/>
      <c r="Q295" s="67"/>
      <c r="R295" s="80">
        <v>2</v>
      </c>
      <c r="S295" s="67">
        <f t="shared" si="27"/>
        <v>11310</v>
      </c>
      <c r="U295" s="63"/>
      <c r="V295" s="63"/>
      <c r="W295" s="63"/>
    </row>
    <row r="296" spans="1:23">
      <c r="A296" s="19" t="s">
        <v>579</v>
      </c>
      <c r="B296" s="20" t="s">
        <v>580</v>
      </c>
      <c r="C296" s="17">
        <f>'[1]5월'!E296</f>
        <v>17.5</v>
      </c>
      <c r="D296" s="16">
        <f>'[1]5월'!F296</f>
        <v>2630.0319945541187</v>
      </c>
      <c r="E296" s="17">
        <f>'[1]5월'!I296</f>
        <v>0.22999999999998977</v>
      </c>
      <c r="F296" s="16">
        <f>'[1]5월'!J296</f>
        <v>242.54844026066985</v>
      </c>
      <c r="G296" s="17" t="str">
        <f>'[1]5월'!M296</f>
        <v>0.15</v>
      </c>
      <c r="H296" s="16">
        <f>'[1]5월'!N296</f>
        <v>831.12100201757244</v>
      </c>
      <c r="I296" s="17">
        <f>'[1]5월'!Q296</f>
        <v>0</v>
      </c>
      <c r="J296" s="16">
        <f>'[1]5월'!R296</f>
        <v>0</v>
      </c>
      <c r="K296" s="17">
        <f>'[1]5월'!S296</f>
        <v>31.216666666666665</v>
      </c>
      <c r="L296" s="16">
        <f>'[1]5월'!T296</f>
        <v>1083.4244900971376</v>
      </c>
      <c r="M296" s="61">
        <f t="shared" si="25"/>
        <v>4790</v>
      </c>
      <c r="N296" s="21">
        <v>1</v>
      </c>
      <c r="O296" s="71">
        <f t="shared" si="26"/>
        <v>4790</v>
      </c>
      <c r="P296" s="75"/>
      <c r="Q296" s="67">
        <f>O296</f>
        <v>4790</v>
      </c>
      <c r="R296" s="80">
        <v>1</v>
      </c>
      <c r="S296" s="67"/>
      <c r="U296" s="63"/>
      <c r="V296" s="63"/>
      <c r="W296" s="63"/>
    </row>
    <row r="297" spans="1:23">
      <c r="A297" s="19" t="s">
        <v>581</v>
      </c>
      <c r="B297" s="20" t="s">
        <v>582</v>
      </c>
      <c r="C297" s="17">
        <f>'[1]5월'!E297</f>
        <v>12.199999999999818</v>
      </c>
      <c r="D297" s="16">
        <f>'[1]5월'!F297</f>
        <v>1833.5080190605581</v>
      </c>
      <c r="E297" s="17">
        <f>'[1]5월'!I297</f>
        <v>1.6700000000000017</v>
      </c>
      <c r="F297" s="16">
        <f>'[1]5월'!J297</f>
        <v>1761.1125879797266</v>
      </c>
      <c r="G297" s="17" t="str">
        <f>'[1]5월'!M297</f>
        <v>0.75</v>
      </c>
      <c r="H297" s="16">
        <f>'[1]5월'!N297</f>
        <v>4155.605010087862</v>
      </c>
      <c r="I297" s="17">
        <f>'[1]5월'!Q297</f>
        <v>0</v>
      </c>
      <c r="J297" s="16">
        <f>'[1]5월'!R297</f>
        <v>0</v>
      </c>
      <c r="K297" s="17">
        <f>'[1]5월'!S297</f>
        <v>0</v>
      </c>
      <c r="L297" s="16">
        <f>'[1]5월'!T297</f>
        <v>0</v>
      </c>
      <c r="M297" s="61">
        <f t="shared" si="25"/>
        <v>7750</v>
      </c>
      <c r="N297" s="21">
        <v>1</v>
      </c>
      <c r="O297" s="71">
        <f t="shared" si="26"/>
        <v>7750</v>
      </c>
      <c r="P297" s="75"/>
      <c r="Q297" s="67">
        <f t="shared" ref="Q297:Q300" si="29">O297</f>
        <v>7750</v>
      </c>
      <c r="R297" s="80">
        <v>1</v>
      </c>
      <c r="S297" s="67"/>
      <c r="U297" s="63"/>
      <c r="V297" s="63"/>
      <c r="W297" s="63"/>
    </row>
    <row r="298" spans="1:23">
      <c r="A298" s="19" t="s">
        <v>583</v>
      </c>
      <c r="B298" s="20" t="s">
        <v>584</v>
      </c>
      <c r="C298" s="17">
        <f>'[1]5월'!E298</f>
        <v>21.5</v>
      </c>
      <c r="D298" s="16">
        <f>'[1]5월'!F298</f>
        <v>3231.182164737917</v>
      </c>
      <c r="E298" s="17">
        <f>'[1]5월'!I298</f>
        <v>2.7200000000000131</v>
      </c>
      <c r="F298" s="16">
        <f>'[1]5월'!J298</f>
        <v>2868.3989456915415</v>
      </c>
      <c r="G298" s="17" t="str">
        <f>'[1]5월'!M298</f>
        <v>1.34</v>
      </c>
      <c r="H298" s="16">
        <f>'[1]5월'!N298</f>
        <v>7424.6809513569815</v>
      </c>
      <c r="I298" s="17">
        <f>'[1]5월'!Q298</f>
        <v>0</v>
      </c>
      <c r="J298" s="16">
        <f>'[1]5월'!R298</f>
        <v>0</v>
      </c>
      <c r="K298" s="17">
        <f>'[1]5월'!S298</f>
        <v>5.2333333333333334</v>
      </c>
      <c r="L298" s="16">
        <f>'[1]5월'!T298</f>
        <v>181.63122791804656</v>
      </c>
      <c r="M298" s="61">
        <f t="shared" si="25"/>
        <v>13710</v>
      </c>
      <c r="N298" s="21">
        <v>1</v>
      </c>
      <c r="O298" s="71">
        <f t="shared" si="26"/>
        <v>13710</v>
      </c>
      <c r="P298" s="75"/>
      <c r="Q298" s="67">
        <f t="shared" si="29"/>
        <v>13710</v>
      </c>
      <c r="R298" s="80">
        <v>1</v>
      </c>
      <c r="S298" s="67"/>
      <c r="U298" s="63"/>
      <c r="V298" s="63"/>
      <c r="W298" s="63"/>
    </row>
    <row r="299" spans="1:23">
      <c r="A299" s="19" t="s">
        <v>585</v>
      </c>
      <c r="B299" s="20" t="s">
        <v>586</v>
      </c>
      <c r="C299" s="17">
        <f>'[1]5월'!E299</f>
        <v>24.599999999999909</v>
      </c>
      <c r="D299" s="16">
        <f>'[1]5월'!F299</f>
        <v>3697.0735466303472</v>
      </c>
      <c r="E299" s="17">
        <f>'[1]5월'!I299</f>
        <v>2.6500000000000057</v>
      </c>
      <c r="F299" s="16">
        <f>'[1]5월'!J299</f>
        <v>2794.5798551774133</v>
      </c>
      <c r="G299" s="17" t="str">
        <f>'[1]5월'!M299</f>
        <v>1.91</v>
      </c>
      <c r="H299" s="16">
        <f>'[1]5월'!N299</f>
        <v>10582.940759023755</v>
      </c>
      <c r="I299" s="17">
        <f>'[1]5월'!Q299</f>
        <v>0</v>
      </c>
      <c r="J299" s="16">
        <f>'[1]5월'!R299</f>
        <v>0</v>
      </c>
      <c r="K299" s="17">
        <f>'[1]5월'!S299</f>
        <v>4.2</v>
      </c>
      <c r="L299" s="16">
        <f>'[1]5월'!T299</f>
        <v>145.76773705524758</v>
      </c>
      <c r="M299" s="61">
        <f t="shared" si="25"/>
        <v>17220</v>
      </c>
      <c r="N299" s="21">
        <v>1</v>
      </c>
      <c r="O299" s="71">
        <f t="shared" si="26"/>
        <v>17220</v>
      </c>
      <c r="P299" s="75"/>
      <c r="Q299" s="67">
        <f t="shared" si="29"/>
        <v>17220</v>
      </c>
      <c r="R299" s="80">
        <v>1</v>
      </c>
      <c r="S299" s="67"/>
      <c r="U299" s="63"/>
      <c r="V299" s="63"/>
      <c r="W299" s="63"/>
    </row>
    <row r="300" spans="1:23">
      <c r="A300" s="19" t="s">
        <v>587</v>
      </c>
      <c r="B300" s="20" t="s">
        <v>588</v>
      </c>
      <c r="C300" s="17">
        <f>'[1]5월'!E300</f>
        <v>10.899999999999864</v>
      </c>
      <c r="D300" s="16">
        <f>'[1]5월'!F300</f>
        <v>1638.1342137508304</v>
      </c>
      <c r="E300" s="17">
        <f>'[1]5월'!I300</f>
        <v>1.1899999999999977</v>
      </c>
      <c r="F300" s="16">
        <f>'[1]5월'!J300</f>
        <v>1254.924538740041</v>
      </c>
      <c r="G300" s="17" t="str">
        <f>'[1]5월'!M300</f>
        <v>0.51</v>
      </c>
      <c r="H300" s="16">
        <f>'[1]5월'!N300</f>
        <v>2825.8114068597465</v>
      </c>
      <c r="I300" s="17">
        <f>'[1]5월'!Q300</f>
        <v>0</v>
      </c>
      <c r="J300" s="16">
        <f>'[1]5월'!R300</f>
        <v>0</v>
      </c>
      <c r="K300" s="17">
        <f>'[1]5월'!S300</f>
        <v>7.3666666666666663</v>
      </c>
      <c r="L300" s="16">
        <f>'[1]5월'!T300</f>
        <v>255.67198324769612</v>
      </c>
      <c r="M300" s="61">
        <f t="shared" si="25"/>
        <v>5970</v>
      </c>
      <c r="N300" s="21">
        <v>1</v>
      </c>
      <c r="O300" s="71">
        <f t="shared" si="26"/>
        <v>5970</v>
      </c>
      <c r="P300" s="75"/>
      <c r="Q300" s="67">
        <f t="shared" si="29"/>
        <v>5970</v>
      </c>
      <c r="R300" s="80">
        <v>1</v>
      </c>
      <c r="S300" s="67"/>
      <c r="U300" s="63"/>
      <c r="V300" s="63"/>
      <c r="W300" s="63"/>
    </row>
    <row r="301" spans="1:23">
      <c r="A301" s="19" t="s">
        <v>589</v>
      </c>
      <c r="B301" s="20" t="s">
        <v>590</v>
      </c>
      <c r="C301" s="17">
        <f>'[1]5월'!E301</f>
        <v>22.300000000000182</v>
      </c>
      <c r="D301" s="16">
        <f>'[1]5월'!F301</f>
        <v>3351.4121987747044</v>
      </c>
      <c r="E301" s="17">
        <f>'[1]5월'!I301</f>
        <v>2.9500000000000171</v>
      </c>
      <c r="F301" s="16">
        <f>'[1]5월'!J301</f>
        <v>3110.9473859522263</v>
      </c>
      <c r="G301" s="17" t="str">
        <f>'[1]5월'!M301</f>
        <v>1.45</v>
      </c>
      <c r="H301" s="16">
        <f>'[1]5월'!N301</f>
        <v>8034.1696861698674</v>
      </c>
      <c r="I301" s="17">
        <f>'[1]5월'!Q301</f>
        <v>2.0000000000000018E-2</v>
      </c>
      <c r="J301" s="16">
        <f>'[1]5월'!R301</f>
        <v>2277.8648000000017</v>
      </c>
      <c r="K301" s="17">
        <f>'[1]5월'!S301</f>
        <v>4.3666666666666663</v>
      </c>
      <c r="L301" s="16">
        <f>'[1]5월'!T301</f>
        <v>151.55217106537643</v>
      </c>
      <c r="M301" s="61">
        <f t="shared" si="25"/>
        <v>16930</v>
      </c>
      <c r="N301" s="21">
        <v>2</v>
      </c>
      <c r="O301" s="71">
        <f t="shared" si="26"/>
        <v>8470</v>
      </c>
      <c r="P301" s="75"/>
      <c r="Q301" s="67"/>
      <c r="R301" s="80">
        <v>2</v>
      </c>
      <c r="S301" s="67">
        <f t="shared" si="27"/>
        <v>8465</v>
      </c>
      <c r="U301" s="63"/>
      <c r="V301" s="63"/>
      <c r="W301" s="63"/>
    </row>
    <row r="302" spans="1:23">
      <c r="A302" s="19" t="s">
        <v>591</v>
      </c>
      <c r="B302" s="20" t="s">
        <v>592</v>
      </c>
      <c r="C302" s="17">
        <f>'[1]5월'!E302</f>
        <v>21.700000000000045</v>
      </c>
      <c r="D302" s="16">
        <f>'[1]5월'!F302</f>
        <v>3261.2396732471138</v>
      </c>
      <c r="E302" s="17">
        <f>'[1]5월'!I302</f>
        <v>4.1299999999999955</v>
      </c>
      <c r="F302" s="16">
        <f>'[1]5월'!J302</f>
        <v>4355.3263403330866</v>
      </c>
      <c r="G302" s="17" t="str">
        <f>'[1]5월'!M302</f>
        <v>1.64</v>
      </c>
      <c r="H302" s="16">
        <f>'[1]5월'!N302</f>
        <v>9086.922955392125</v>
      </c>
      <c r="I302" s="17">
        <f>'[1]5월'!Q302</f>
        <v>0</v>
      </c>
      <c r="J302" s="16">
        <f>'[1]5월'!R302</f>
        <v>0</v>
      </c>
      <c r="K302" s="17">
        <f>'[1]5월'!S302</f>
        <v>9.3166666666666664</v>
      </c>
      <c r="L302" s="16">
        <f>'[1]5월'!T302</f>
        <v>323.34986116620394</v>
      </c>
      <c r="M302" s="61">
        <f t="shared" si="25"/>
        <v>17030</v>
      </c>
      <c r="N302" s="21">
        <v>2</v>
      </c>
      <c r="O302" s="71">
        <f t="shared" si="26"/>
        <v>8520</v>
      </c>
      <c r="P302" s="75"/>
      <c r="Q302" s="67"/>
      <c r="R302" s="80">
        <v>2</v>
      </c>
      <c r="S302" s="67">
        <f t="shared" si="27"/>
        <v>8515</v>
      </c>
      <c r="U302" s="63"/>
      <c r="V302" s="63"/>
      <c r="W302" s="63"/>
    </row>
    <row r="303" spans="1:23">
      <c r="A303" s="19" t="s">
        <v>593</v>
      </c>
      <c r="B303" s="20" t="s">
        <v>594</v>
      </c>
      <c r="C303" s="17">
        <f>'[1]5월'!E303</f>
        <v>7.6999999999998181</v>
      </c>
      <c r="D303" s="16">
        <f>'[1]5월'!F303</f>
        <v>1157.2140776037847</v>
      </c>
      <c r="E303" s="17">
        <f>'[1]5월'!I303</f>
        <v>9.0100000000000193</v>
      </c>
      <c r="F303" s="16">
        <f>'[1]5월'!J303</f>
        <v>9501.5715076032047</v>
      </c>
      <c r="G303" s="17" t="str">
        <f>'[1]5월'!M303</f>
        <v>0.21</v>
      </c>
      <c r="H303" s="16">
        <f>'[1]5월'!N303</f>
        <v>1163.5694028246014</v>
      </c>
      <c r="I303" s="17">
        <f>'[1]5월'!Q303</f>
        <v>0</v>
      </c>
      <c r="J303" s="16">
        <f>'[1]5월'!R303</f>
        <v>0</v>
      </c>
      <c r="K303" s="17">
        <f>'[1]5월'!S303</f>
        <v>2.6666666666666665</v>
      </c>
      <c r="L303" s="16">
        <f>'[1]5월'!T303</f>
        <v>92.550944162061938</v>
      </c>
      <c r="M303" s="61">
        <f t="shared" si="25"/>
        <v>11910</v>
      </c>
      <c r="N303" s="21">
        <v>2</v>
      </c>
      <c r="O303" s="71">
        <f t="shared" si="26"/>
        <v>5960</v>
      </c>
      <c r="P303" s="75"/>
      <c r="Q303" s="67"/>
      <c r="R303" s="80">
        <v>2</v>
      </c>
      <c r="S303" s="67">
        <f t="shared" si="27"/>
        <v>5955</v>
      </c>
      <c r="U303" s="63"/>
      <c r="V303" s="63"/>
      <c r="W303" s="63"/>
    </row>
    <row r="304" spans="1:23">
      <c r="A304" s="19" t="s">
        <v>595</v>
      </c>
      <c r="B304" s="20" t="s">
        <v>596</v>
      </c>
      <c r="C304" s="17">
        <f>'[1]5월'!E304</f>
        <v>20.200000000000045</v>
      </c>
      <c r="D304" s="16">
        <f>'[1]5월'!F304</f>
        <v>3035.8083594281893</v>
      </c>
      <c r="E304" s="17">
        <f>'[1]5월'!I304</f>
        <v>2.8700000000000045</v>
      </c>
      <c r="F304" s="16">
        <f>'[1]5월'!J304</f>
        <v>3026.5827110789328</v>
      </c>
      <c r="G304" s="17" t="str">
        <f>'[1]5월'!M304</f>
        <v>1.79</v>
      </c>
      <c r="H304" s="16">
        <f>'[1]5월'!N304</f>
        <v>9918.0439574096981</v>
      </c>
      <c r="I304" s="17">
        <f>'[1]5월'!Q304</f>
        <v>0</v>
      </c>
      <c r="J304" s="16">
        <f>'[1]5월'!R304</f>
        <v>0</v>
      </c>
      <c r="K304" s="17">
        <f>'[1]5월'!S304</f>
        <v>0.96666666666666667</v>
      </c>
      <c r="L304" s="16">
        <f>'[1]5월'!T304</f>
        <v>33.549717258747457</v>
      </c>
      <c r="M304" s="61">
        <f t="shared" si="25"/>
        <v>16010</v>
      </c>
      <c r="N304" s="21">
        <v>2</v>
      </c>
      <c r="O304" s="71">
        <f t="shared" si="26"/>
        <v>8010</v>
      </c>
      <c r="P304" s="75"/>
      <c r="Q304" s="67"/>
      <c r="R304" s="80">
        <v>2</v>
      </c>
      <c r="S304" s="67">
        <f t="shared" si="27"/>
        <v>8005</v>
      </c>
      <c r="U304" s="63"/>
      <c r="V304" s="63"/>
      <c r="W304" s="63"/>
    </row>
    <row r="305" spans="1:23">
      <c r="A305" s="19" t="s">
        <v>597</v>
      </c>
      <c r="B305" s="20" t="s">
        <v>598</v>
      </c>
      <c r="C305" s="17">
        <f>'[1]5월'!E305</f>
        <v>48.799999999999955</v>
      </c>
      <c r="D305" s="16">
        <f>'[1]5월'!F305</f>
        <v>7334.0320762423353</v>
      </c>
      <c r="E305" s="17">
        <f>'[1]5월'!I305</f>
        <v>7.2400000000000091</v>
      </c>
      <c r="F305" s="16">
        <f>'[1]5월'!J305</f>
        <v>7635.0030760318696</v>
      </c>
      <c r="G305" s="17" t="str">
        <f>'[1]5월'!M305</f>
        <v>2.46</v>
      </c>
      <c r="H305" s="16">
        <f>'[1]5월'!N305</f>
        <v>13630.384433088189</v>
      </c>
      <c r="I305" s="17">
        <f>'[1]5월'!Q305</f>
        <v>0</v>
      </c>
      <c r="J305" s="16">
        <f>'[1]5월'!R305</f>
        <v>0</v>
      </c>
      <c r="K305" s="17">
        <f>'[1]5월'!S305</f>
        <v>45.31666666666667</v>
      </c>
      <c r="L305" s="16">
        <f>'[1]5월'!T305</f>
        <v>1572.7876073540403</v>
      </c>
      <c r="M305" s="61">
        <f t="shared" si="25"/>
        <v>30170</v>
      </c>
      <c r="N305" s="21">
        <v>2</v>
      </c>
      <c r="O305" s="71">
        <f t="shared" si="26"/>
        <v>15090</v>
      </c>
      <c r="P305" s="75"/>
      <c r="Q305" s="67"/>
      <c r="R305" s="80">
        <v>2</v>
      </c>
      <c r="S305" s="67">
        <f t="shared" si="27"/>
        <v>15085</v>
      </c>
      <c r="U305" s="63"/>
      <c r="V305" s="63"/>
      <c r="W305" s="63"/>
    </row>
    <row r="306" spans="1:23">
      <c r="A306" s="19" t="s">
        <v>599</v>
      </c>
      <c r="B306" s="20" t="s">
        <v>600</v>
      </c>
      <c r="C306" s="17">
        <f>'[1]5월'!E306</f>
        <v>22.400000000000091</v>
      </c>
      <c r="D306" s="16">
        <f>'[1]5월'!F306</f>
        <v>3366.4409530292855</v>
      </c>
      <c r="E306" s="17">
        <f>'[1]5월'!I306</f>
        <v>2.2599999999999909</v>
      </c>
      <c r="F306" s="16">
        <f>'[1]5월'!J306</f>
        <v>2383.3020651701568</v>
      </c>
      <c r="G306" s="17" t="str">
        <f>'[1]5월'!M306</f>
        <v>0.76</v>
      </c>
      <c r="H306" s="16">
        <f>'[1]5월'!N306</f>
        <v>4211.013076889034</v>
      </c>
      <c r="I306" s="17">
        <f>'[1]5월'!Q306</f>
        <v>0</v>
      </c>
      <c r="J306" s="16">
        <f>'[1]5월'!R306</f>
        <v>0</v>
      </c>
      <c r="K306" s="17">
        <f>'[1]5월'!S306</f>
        <v>12.283333333333333</v>
      </c>
      <c r="L306" s="16">
        <f>'[1]5월'!T306</f>
        <v>426.31278654649782</v>
      </c>
      <c r="M306" s="61">
        <f t="shared" si="25"/>
        <v>10390</v>
      </c>
      <c r="N306" s="21">
        <v>2</v>
      </c>
      <c r="O306" s="71">
        <f t="shared" si="26"/>
        <v>5200</v>
      </c>
      <c r="P306" s="75"/>
      <c r="Q306" s="67"/>
      <c r="R306" s="80">
        <v>2</v>
      </c>
      <c r="S306" s="67">
        <f t="shared" si="27"/>
        <v>5195</v>
      </c>
      <c r="U306" s="63"/>
      <c r="V306" s="63"/>
      <c r="W306" s="63"/>
    </row>
    <row r="307" spans="1:23">
      <c r="A307" s="19" t="s">
        <v>601</v>
      </c>
      <c r="B307" s="20" t="s">
        <v>602</v>
      </c>
      <c r="C307" s="17">
        <f>'[1]5월'!E307</f>
        <v>35</v>
      </c>
      <c r="D307" s="16">
        <f>'[1]5월'!F307</f>
        <v>5260.0639891082374</v>
      </c>
      <c r="E307" s="17">
        <f>'[1]5월'!I307</f>
        <v>5.4099999999999966</v>
      </c>
      <c r="F307" s="16">
        <f>'[1]5월'!J307</f>
        <v>5705.1611383055724</v>
      </c>
      <c r="G307" s="17" t="str">
        <f>'[1]5월'!M307</f>
        <v>1.76</v>
      </c>
      <c r="H307" s="16">
        <f>'[1]5월'!N307</f>
        <v>9751.8197570061839</v>
      </c>
      <c r="I307" s="17">
        <f>'[1]5월'!Q307</f>
        <v>0</v>
      </c>
      <c r="J307" s="16">
        <f>'[1]5월'!R307</f>
        <v>0</v>
      </c>
      <c r="K307" s="17">
        <f>'[1]5월'!S307</f>
        <v>19.383333333333333</v>
      </c>
      <c r="L307" s="16">
        <f>'[1]5월'!T307</f>
        <v>672.72967537798775</v>
      </c>
      <c r="M307" s="61">
        <f t="shared" si="25"/>
        <v>21390</v>
      </c>
      <c r="N307" s="21">
        <v>2</v>
      </c>
      <c r="O307" s="71">
        <f t="shared" si="26"/>
        <v>10700</v>
      </c>
      <c r="P307" s="75"/>
      <c r="Q307" s="67"/>
      <c r="R307" s="80">
        <v>2</v>
      </c>
      <c r="S307" s="67">
        <f t="shared" si="27"/>
        <v>10695</v>
      </c>
      <c r="U307" s="63"/>
      <c r="V307" s="63"/>
      <c r="W307" s="63"/>
    </row>
    <row r="308" spans="1:23">
      <c r="A308" s="19" t="s">
        <v>603</v>
      </c>
      <c r="B308" s="20" t="s">
        <v>604</v>
      </c>
      <c r="C308" s="17">
        <f>'[1]5월'!E308</f>
        <v>43.600000000000136</v>
      </c>
      <c r="D308" s="16">
        <f>'[1]5월'!F308</f>
        <v>6552.5368550034245</v>
      </c>
      <c r="E308" s="17">
        <f>'[1]5월'!I308</f>
        <v>4.2400000000000091</v>
      </c>
      <c r="F308" s="16">
        <f>'[1]5월'!J308</f>
        <v>4471.3277682838616</v>
      </c>
      <c r="G308" s="17" t="str">
        <f>'[1]5월'!M308</f>
        <v>2.35</v>
      </c>
      <c r="H308" s="16">
        <f>'[1]5월'!N308</f>
        <v>13020.895698275302</v>
      </c>
      <c r="I308" s="17">
        <f>'[1]5월'!Q308</f>
        <v>0</v>
      </c>
      <c r="J308" s="16">
        <f>'[1]5월'!R308</f>
        <v>0</v>
      </c>
      <c r="K308" s="17">
        <f>'[1]5월'!S308</f>
        <v>11.266666666666667</v>
      </c>
      <c r="L308" s="16">
        <f>'[1]5월'!T308</f>
        <v>391.02773908471175</v>
      </c>
      <c r="M308" s="61">
        <f t="shared" si="25"/>
        <v>24440</v>
      </c>
      <c r="N308" s="21">
        <v>2</v>
      </c>
      <c r="O308" s="71">
        <f t="shared" si="26"/>
        <v>12220</v>
      </c>
      <c r="P308" s="75"/>
      <c r="Q308" s="67"/>
      <c r="R308" s="80">
        <v>2</v>
      </c>
      <c r="S308" s="67">
        <f t="shared" si="27"/>
        <v>12220</v>
      </c>
      <c r="U308" s="63"/>
      <c r="V308" s="63"/>
      <c r="W308" s="63"/>
    </row>
    <row r="309" spans="1:23">
      <c r="A309" s="19" t="s">
        <v>605</v>
      </c>
      <c r="B309" s="20" t="s">
        <v>606</v>
      </c>
      <c r="C309" s="17">
        <f>'[1]5월'!E309</f>
        <v>23.700000000000045</v>
      </c>
      <c r="D309" s="16">
        <f>'[1]5월'!F309</f>
        <v>3561.8147583390132</v>
      </c>
      <c r="E309" s="17">
        <f>'[1]5월'!I309</f>
        <v>2.7399999999999949</v>
      </c>
      <c r="F309" s="16">
        <f>'[1]5월'!J309</f>
        <v>2889.4901144098421</v>
      </c>
      <c r="G309" s="17" t="str">
        <f>'[1]5월'!M309</f>
        <v>1.65</v>
      </c>
      <c r="H309" s="16">
        <f>'[1]5월'!N309</f>
        <v>9142.331022193297</v>
      </c>
      <c r="I309" s="17">
        <f>'[1]5월'!Q309</f>
        <v>0</v>
      </c>
      <c r="J309" s="16">
        <f>'[1]5월'!R309</f>
        <v>0</v>
      </c>
      <c r="K309" s="17">
        <f>'[1]5월'!S309</f>
        <v>7.5333333333333332</v>
      </c>
      <c r="L309" s="16">
        <f>'[1]5월'!T309</f>
        <v>261.45641725782502</v>
      </c>
      <c r="M309" s="61">
        <f t="shared" si="25"/>
        <v>15860</v>
      </c>
      <c r="N309" s="21">
        <v>2</v>
      </c>
      <c r="O309" s="71">
        <f t="shared" si="26"/>
        <v>7930</v>
      </c>
      <c r="P309" s="75"/>
      <c r="Q309" s="67"/>
      <c r="R309" s="80">
        <v>2</v>
      </c>
      <c r="S309" s="67">
        <f t="shared" si="27"/>
        <v>7930</v>
      </c>
      <c r="U309" s="63"/>
      <c r="V309" s="63"/>
      <c r="W309" s="63"/>
    </row>
    <row r="310" spans="1:23">
      <c r="A310" s="19" t="s">
        <v>607</v>
      </c>
      <c r="B310" s="20" t="s">
        <v>608</v>
      </c>
      <c r="C310" s="17">
        <f>'[1]5월'!E310</f>
        <v>25.900000000000091</v>
      </c>
      <c r="D310" s="16">
        <f>'[1]5월'!F310</f>
        <v>3892.447351940109</v>
      </c>
      <c r="E310" s="17">
        <f>'[1]5월'!I310</f>
        <v>1.960000000000008</v>
      </c>
      <c r="F310" s="16">
        <f>'[1]5월'!J310</f>
        <v>2066.9345343953742</v>
      </c>
      <c r="G310" s="17" t="str">
        <f>'[1]5월'!M310</f>
        <v>1.81</v>
      </c>
      <c r="H310" s="16">
        <f>'[1]5월'!N310</f>
        <v>10028.860091012042</v>
      </c>
      <c r="I310" s="17">
        <f>'[1]5월'!Q310</f>
        <v>0</v>
      </c>
      <c r="J310" s="16">
        <f>'[1]5월'!R310</f>
        <v>0</v>
      </c>
      <c r="K310" s="17">
        <f>'[1]5월'!S310</f>
        <v>0.05</v>
      </c>
      <c r="L310" s="16">
        <f>'[1]5월'!T310</f>
        <v>1.7353302030386617</v>
      </c>
      <c r="M310" s="61">
        <f t="shared" si="25"/>
        <v>15990</v>
      </c>
      <c r="N310" s="21">
        <v>2</v>
      </c>
      <c r="O310" s="71">
        <f t="shared" si="26"/>
        <v>8000</v>
      </c>
      <c r="P310" s="75"/>
      <c r="Q310" s="67"/>
      <c r="R310" s="80">
        <v>2</v>
      </c>
      <c r="S310" s="67">
        <f t="shared" si="27"/>
        <v>7995</v>
      </c>
      <c r="U310" s="63"/>
      <c r="V310" s="63"/>
      <c r="W310" s="63"/>
    </row>
    <row r="311" spans="1:23">
      <c r="A311" s="19" t="s">
        <v>609</v>
      </c>
      <c r="B311" s="20" t="s">
        <v>610</v>
      </c>
      <c r="C311" s="17">
        <f>'[1]5월'!E311</f>
        <v>19.700000000000045</v>
      </c>
      <c r="D311" s="16">
        <f>'[1]5월'!F311</f>
        <v>2960.6645881552145</v>
      </c>
      <c r="E311" s="17">
        <f>'[1]5월'!I311</f>
        <v>2.8100000000000023</v>
      </c>
      <c r="F311" s="16">
        <f>'[1]5월'!J311</f>
        <v>2963.3092049239704</v>
      </c>
      <c r="G311" s="17" t="str">
        <f>'[1]5월'!M311</f>
        <v>2.97</v>
      </c>
      <c r="H311" s="16">
        <f>'[1]5월'!N311</f>
        <v>16456.195839947937</v>
      </c>
      <c r="I311" s="17">
        <f>'[1]5월'!Q311</f>
        <v>0</v>
      </c>
      <c r="J311" s="16">
        <f>'[1]5월'!R311</f>
        <v>0</v>
      </c>
      <c r="K311" s="17">
        <f>'[1]5월'!S311</f>
        <v>0</v>
      </c>
      <c r="L311" s="16">
        <f>'[1]5월'!T311</f>
        <v>0</v>
      </c>
      <c r="M311" s="61">
        <f t="shared" si="25"/>
        <v>22380</v>
      </c>
      <c r="N311" s="21">
        <v>2</v>
      </c>
      <c r="O311" s="71">
        <f t="shared" si="26"/>
        <v>11190</v>
      </c>
      <c r="P311" s="75"/>
      <c r="Q311" s="67"/>
      <c r="R311" s="80">
        <v>2</v>
      </c>
      <c r="S311" s="67">
        <f t="shared" si="27"/>
        <v>11190</v>
      </c>
      <c r="U311" s="63"/>
      <c r="V311" s="63"/>
      <c r="W311" s="63"/>
    </row>
    <row r="312" spans="1:23">
      <c r="A312" s="19" t="s">
        <v>611</v>
      </c>
      <c r="B312" s="20" t="s">
        <v>612</v>
      </c>
      <c r="C312" s="17">
        <f>'[1]5월'!E312</f>
        <v>18.299999999999955</v>
      </c>
      <c r="D312" s="16">
        <f>'[1]5월'!F312</f>
        <v>2750.2620285908715</v>
      </c>
      <c r="E312" s="17">
        <f>'[1]5월'!I312</f>
        <v>1.2999999999999972</v>
      </c>
      <c r="F312" s="16">
        <f>'[1]5월'!J312</f>
        <v>1370.9259666908006</v>
      </c>
      <c r="G312" s="17" t="str">
        <f>'[1]5월'!M312</f>
        <v>0.81</v>
      </c>
      <c r="H312" s="16">
        <f>'[1]5월'!N312</f>
        <v>4488.0534108948914</v>
      </c>
      <c r="I312" s="17">
        <f>'[1]5월'!Q312</f>
        <v>0</v>
      </c>
      <c r="J312" s="16">
        <f>'[1]5월'!R312</f>
        <v>0</v>
      </c>
      <c r="K312" s="17">
        <f>'[1]5월'!S312</f>
        <v>6.8</v>
      </c>
      <c r="L312" s="16">
        <f>'[1]5월'!T312</f>
        <v>236.00490761325796</v>
      </c>
      <c r="M312" s="61">
        <f t="shared" si="25"/>
        <v>8850</v>
      </c>
      <c r="N312" s="21">
        <v>2</v>
      </c>
      <c r="O312" s="71">
        <f t="shared" si="26"/>
        <v>4430</v>
      </c>
      <c r="P312" s="75"/>
      <c r="Q312" s="67"/>
      <c r="R312" s="80">
        <v>2</v>
      </c>
      <c r="S312" s="67">
        <f t="shared" si="27"/>
        <v>4425</v>
      </c>
      <c r="U312" s="63"/>
      <c r="V312" s="63"/>
      <c r="W312" s="63"/>
    </row>
    <row r="313" spans="1:23">
      <c r="A313" s="19" t="s">
        <v>613</v>
      </c>
      <c r="B313" s="20" t="s">
        <v>614</v>
      </c>
      <c r="C313" s="17">
        <f>'[1]5월'!E313</f>
        <v>20.400000000000091</v>
      </c>
      <c r="D313" s="16">
        <f>'[1]5월'!F313</f>
        <v>3065.8658679373862</v>
      </c>
      <c r="E313" s="17">
        <f>'[1]5월'!I313</f>
        <v>1.8200000000000216</v>
      </c>
      <c r="F313" s="16">
        <f>'[1]5월'!J313</f>
        <v>1919.2963533671477</v>
      </c>
      <c r="G313" s="17" t="str">
        <f>'[1]5월'!M313</f>
        <v>0.72</v>
      </c>
      <c r="H313" s="16">
        <f>'[1]5월'!N313</f>
        <v>3989.3808096843477</v>
      </c>
      <c r="I313" s="17">
        <f>'[1]5월'!Q313</f>
        <v>0</v>
      </c>
      <c r="J313" s="16">
        <f>'[1]5월'!R313</f>
        <v>0</v>
      </c>
      <c r="K313" s="17">
        <f>'[1]5월'!S313</f>
        <v>73.916666666666671</v>
      </c>
      <c r="L313" s="16">
        <f>'[1]5월'!T313</f>
        <v>2565.3964834921549</v>
      </c>
      <c r="M313" s="61">
        <f t="shared" si="25"/>
        <v>11540</v>
      </c>
      <c r="N313" s="21">
        <v>2</v>
      </c>
      <c r="O313" s="71">
        <f t="shared" si="26"/>
        <v>5770</v>
      </c>
      <c r="P313" s="75"/>
      <c r="Q313" s="67"/>
      <c r="R313" s="80">
        <v>2</v>
      </c>
      <c r="S313" s="67">
        <f t="shared" si="27"/>
        <v>5770</v>
      </c>
      <c r="U313" s="63"/>
      <c r="V313" s="63"/>
      <c r="W313" s="63"/>
    </row>
    <row r="314" spans="1:23">
      <c r="A314" s="19" t="s">
        <v>615</v>
      </c>
      <c r="B314" s="20" t="s">
        <v>616</v>
      </c>
      <c r="C314" s="17">
        <f>'[1]5월'!E314</f>
        <v>20.5</v>
      </c>
      <c r="D314" s="16">
        <f>'[1]5월'!F314</f>
        <v>3080.8946221919673</v>
      </c>
      <c r="E314" s="17">
        <f>'[1]5월'!I314</f>
        <v>0.68000000000000682</v>
      </c>
      <c r="F314" s="16">
        <f>'[1]5월'!J314</f>
        <v>717.09973642288912</v>
      </c>
      <c r="G314" s="17" t="str">
        <f>'[1]5월'!M314</f>
        <v>0.22</v>
      </c>
      <c r="H314" s="16">
        <f>'[1]5월'!N314</f>
        <v>1218.977469625773</v>
      </c>
      <c r="I314" s="17">
        <f>'[1]5월'!Q314</f>
        <v>0</v>
      </c>
      <c r="J314" s="16">
        <f>'[1]5월'!R314</f>
        <v>0</v>
      </c>
      <c r="K314" s="17">
        <f>'[1]5월'!S314</f>
        <v>7.416666666666667</v>
      </c>
      <c r="L314" s="16">
        <f>'[1]5월'!T314</f>
        <v>257.40731345073482</v>
      </c>
      <c r="M314" s="61">
        <f t="shared" si="25"/>
        <v>5270</v>
      </c>
      <c r="N314" s="21">
        <v>1</v>
      </c>
      <c r="O314" s="71">
        <f t="shared" si="26"/>
        <v>5270</v>
      </c>
      <c r="P314" s="75"/>
      <c r="Q314" s="67">
        <f>O314</f>
        <v>5270</v>
      </c>
      <c r="R314" s="80">
        <v>1</v>
      </c>
      <c r="S314" s="67"/>
      <c r="U314" s="63"/>
      <c r="V314" s="63"/>
      <c r="W314" s="63"/>
    </row>
    <row r="315" spans="1:23">
      <c r="A315" s="19" t="s">
        <v>617</v>
      </c>
      <c r="B315" s="20" t="s">
        <v>618</v>
      </c>
      <c r="C315" s="17">
        <f>'[1]5월'!E315</f>
        <v>22.600000000000136</v>
      </c>
      <c r="D315" s="16">
        <f>'[1]5월'!F315</f>
        <v>3396.4984615384824</v>
      </c>
      <c r="E315" s="17">
        <f>'[1]5월'!I315</f>
        <v>1.5100000000000051</v>
      </c>
      <c r="F315" s="16">
        <f>'[1]5월'!J315</f>
        <v>1592.3832382331695</v>
      </c>
      <c r="G315" s="17" t="str">
        <f>'[1]5월'!M315</f>
        <v>0.79</v>
      </c>
      <c r="H315" s="16">
        <f>'[1]5월'!N315</f>
        <v>4377.2372772925482</v>
      </c>
      <c r="I315" s="17">
        <f>'[1]5월'!Q315</f>
        <v>0</v>
      </c>
      <c r="J315" s="16">
        <f>'[1]5월'!R315</f>
        <v>0</v>
      </c>
      <c r="K315" s="17">
        <f>'[1]5월'!S315</f>
        <v>0</v>
      </c>
      <c r="L315" s="16">
        <f>'[1]5월'!T315</f>
        <v>0</v>
      </c>
      <c r="M315" s="61">
        <f t="shared" si="25"/>
        <v>9370</v>
      </c>
      <c r="N315" s="21">
        <v>1</v>
      </c>
      <c r="O315" s="71">
        <f t="shared" si="26"/>
        <v>9370</v>
      </c>
      <c r="P315" s="75"/>
      <c r="Q315" s="67">
        <f t="shared" ref="Q315:Q318" si="30">O315</f>
        <v>9370</v>
      </c>
      <c r="R315" s="80">
        <v>1</v>
      </c>
      <c r="S315" s="67"/>
      <c r="U315" s="63"/>
      <c r="V315" s="63"/>
      <c r="W315" s="63"/>
    </row>
    <row r="316" spans="1:23">
      <c r="A316" s="19" t="s">
        <v>619</v>
      </c>
      <c r="B316" s="20" t="s">
        <v>620</v>
      </c>
      <c r="C316" s="17">
        <f>'[1]5월'!E316</f>
        <v>14.800000000000182</v>
      </c>
      <c r="D316" s="16">
        <f>'[1]5월'!F316</f>
        <v>2224.2556296800817</v>
      </c>
      <c r="E316" s="17">
        <f>'[1]5월'!I316</f>
        <v>0.82999999999999829</v>
      </c>
      <c r="F316" s="16">
        <f>'[1]5월'!J316</f>
        <v>875.28350181028054</v>
      </c>
      <c r="G316" s="17" t="str">
        <f>'[1]5월'!M316</f>
        <v>0.61</v>
      </c>
      <c r="H316" s="16">
        <f>'[1]5월'!N316</f>
        <v>3379.8920748714613</v>
      </c>
      <c r="I316" s="17">
        <f>'[1]5월'!Q316</f>
        <v>0</v>
      </c>
      <c r="J316" s="16">
        <f>'[1]5월'!R316</f>
        <v>0</v>
      </c>
      <c r="K316" s="17">
        <f>'[1]5월'!S316</f>
        <v>0</v>
      </c>
      <c r="L316" s="16">
        <f>'[1]5월'!T316</f>
        <v>0</v>
      </c>
      <c r="M316" s="61">
        <f t="shared" si="25"/>
        <v>6480</v>
      </c>
      <c r="N316" s="21">
        <v>1</v>
      </c>
      <c r="O316" s="71">
        <f t="shared" si="26"/>
        <v>6480</v>
      </c>
      <c r="P316" s="75"/>
      <c r="Q316" s="67">
        <f t="shared" si="30"/>
        <v>6480</v>
      </c>
      <c r="R316" s="80">
        <v>1</v>
      </c>
      <c r="S316" s="67"/>
      <c r="U316" s="63"/>
      <c r="V316" s="63"/>
      <c r="W316" s="63"/>
    </row>
    <row r="317" spans="1:23">
      <c r="A317" s="19" t="s">
        <v>621</v>
      </c>
      <c r="B317" s="20" t="s">
        <v>622</v>
      </c>
      <c r="C317" s="17">
        <f>'[1]5월'!E317</f>
        <v>13.800000000000068</v>
      </c>
      <c r="D317" s="16">
        <f>'[1]5월'!F317</f>
        <v>2073.9680871341152</v>
      </c>
      <c r="E317" s="17">
        <f>'[1]5월'!I317</f>
        <v>1.0799999999999983</v>
      </c>
      <c r="F317" s="16">
        <f>'[1]5월'!J317</f>
        <v>1138.9231107892813</v>
      </c>
      <c r="G317" s="17" t="str">
        <f>'[1]5월'!M317</f>
        <v>0.67</v>
      </c>
      <c r="H317" s="16">
        <f>'[1]5월'!N317</f>
        <v>3712.3404756784907</v>
      </c>
      <c r="I317" s="17">
        <f>'[1]5월'!Q317</f>
        <v>0</v>
      </c>
      <c r="J317" s="16">
        <f>'[1]5월'!R317</f>
        <v>0</v>
      </c>
      <c r="K317" s="17">
        <f>'[1]5월'!S317</f>
        <v>7.9666666666666668</v>
      </c>
      <c r="L317" s="16">
        <f>'[1]5월'!T317</f>
        <v>276.49594568416006</v>
      </c>
      <c r="M317" s="61">
        <f t="shared" si="25"/>
        <v>7200</v>
      </c>
      <c r="N317" s="21">
        <v>1</v>
      </c>
      <c r="O317" s="71">
        <f t="shared" si="26"/>
        <v>7200</v>
      </c>
      <c r="P317" s="75"/>
      <c r="Q317" s="67">
        <f t="shared" si="30"/>
        <v>7200</v>
      </c>
      <c r="R317" s="80">
        <v>1</v>
      </c>
      <c r="S317" s="67"/>
      <c r="U317" s="63"/>
      <c r="V317" s="63"/>
      <c r="W317" s="63"/>
    </row>
    <row r="318" spans="1:23">
      <c r="A318" s="19" t="s">
        <v>623</v>
      </c>
      <c r="B318" s="20" t="s">
        <v>624</v>
      </c>
      <c r="C318" s="17">
        <f>'[1]5월'!E318</f>
        <v>18.700000000000045</v>
      </c>
      <c r="D318" s="16">
        <f>'[1]5월'!F318</f>
        <v>2810.3770456092648</v>
      </c>
      <c r="E318" s="17">
        <f>'[1]5월'!I318</f>
        <v>1.7199999999999989</v>
      </c>
      <c r="F318" s="16">
        <f>'[1]5월'!J318</f>
        <v>1813.8405097755237</v>
      </c>
      <c r="G318" s="17" t="str">
        <f>'[1]5월'!M318</f>
        <v>1.32</v>
      </c>
      <c r="H318" s="16">
        <f>'[1]5월'!N318</f>
        <v>7313.8648177546384</v>
      </c>
      <c r="I318" s="17">
        <f>'[1]5월'!Q318</f>
        <v>0</v>
      </c>
      <c r="J318" s="16">
        <f>'[1]5월'!R318</f>
        <v>0</v>
      </c>
      <c r="K318" s="17">
        <f>'[1]5월'!S318</f>
        <v>9.0666666666666664</v>
      </c>
      <c r="L318" s="16">
        <f>'[1]5월'!T318</f>
        <v>314.67321015101061</v>
      </c>
      <c r="M318" s="61">
        <f t="shared" si="25"/>
        <v>12250</v>
      </c>
      <c r="N318" s="21">
        <v>1</v>
      </c>
      <c r="O318" s="71">
        <f t="shared" si="26"/>
        <v>12250</v>
      </c>
      <c r="P318" s="75"/>
      <c r="Q318" s="67">
        <f t="shared" si="30"/>
        <v>12250</v>
      </c>
      <c r="R318" s="80">
        <v>1</v>
      </c>
      <c r="S318" s="67"/>
      <c r="U318" s="63"/>
      <c r="V318" s="63"/>
      <c r="W318" s="63"/>
    </row>
    <row r="319" spans="1:23">
      <c r="A319" s="19" t="s">
        <v>625</v>
      </c>
      <c r="B319" s="20" t="s">
        <v>626</v>
      </c>
      <c r="C319" s="17">
        <f>'[1]5월'!E319</f>
        <v>24.599999999999909</v>
      </c>
      <c r="D319" s="16">
        <f>'[1]5월'!F319</f>
        <v>3697.0735466303472</v>
      </c>
      <c r="E319" s="17">
        <f>'[1]5월'!I319</f>
        <v>2.0400000000000205</v>
      </c>
      <c r="F319" s="16">
        <f>'[1]5월'!J319</f>
        <v>2151.2992092686673</v>
      </c>
      <c r="G319" s="17" t="str">
        <f>'[1]5월'!M319</f>
        <v>1.48</v>
      </c>
      <c r="H319" s="16">
        <f>'[1]5월'!N319</f>
        <v>8200.3938865733817</v>
      </c>
      <c r="I319" s="17">
        <f>'[1]5월'!Q319</f>
        <v>0</v>
      </c>
      <c r="J319" s="16">
        <f>'[1]5월'!R319</f>
        <v>0</v>
      </c>
      <c r="K319" s="17">
        <f>'[1]5월'!S319</f>
        <v>0</v>
      </c>
      <c r="L319" s="16">
        <f>'[1]5월'!T319</f>
        <v>0</v>
      </c>
      <c r="M319" s="61">
        <f t="shared" si="25"/>
        <v>14050</v>
      </c>
      <c r="N319" s="21">
        <v>2</v>
      </c>
      <c r="O319" s="71">
        <f t="shared" si="26"/>
        <v>7030</v>
      </c>
      <c r="P319" s="75"/>
      <c r="Q319" s="67"/>
      <c r="R319" s="80">
        <v>2</v>
      </c>
      <c r="S319" s="67">
        <f t="shared" si="27"/>
        <v>7025</v>
      </c>
      <c r="U319" s="63"/>
      <c r="V319" s="63"/>
      <c r="W319" s="63"/>
    </row>
    <row r="320" spans="1:23">
      <c r="A320" s="19" t="s">
        <v>627</v>
      </c>
      <c r="B320" s="20" t="s">
        <v>628</v>
      </c>
      <c r="C320" s="17">
        <f>'[1]5월'!E320</f>
        <v>21.600000000000136</v>
      </c>
      <c r="D320" s="16">
        <f>'[1]5월'!F320</f>
        <v>3246.2109189925327</v>
      </c>
      <c r="E320" s="17">
        <f>'[1]5월'!I320</f>
        <v>2.6699999999999875</v>
      </c>
      <c r="F320" s="16">
        <f>'[1]5월'!J320</f>
        <v>2815.6710238957144</v>
      </c>
      <c r="G320" s="17" t="str">
        <f>'[1]5월'!M320</f>
        <v>2.59</v>
      </c>
      <c r="H320" s="16">
        <f>'[1]5월'!N320</f>
        <v>14350.689301503417</v>
      </c>
      <c r="I320" s="17">
        <f>'[1]5월'!Q320</f>
        <v>1.0000000000000675E-2</v>
      </c>
      <c r="J320" s="16">
        <f>'[1]5월'!R320</f>
        <v>1138.9324000000765</v>
      </c>
      <c r="K320" s="17">
        <f>'[1]5월'!S320</f>
        <v>17.166666666666668</v>
      </c>
      <c r="L320" s="16">
        <f>'[1]5월'!T320</f>
        <v>595.79670304327385</v>
      </c>
      <c r="M320" s="61">
        <f t="shared" si="25"/>
        <v>22150</v>
      </c>
      <c r="N320" s="21">
        <v>2</v>
      </c>
      <c r="O320" s="71">
        <f t="shared" si="26"/>
        <v>11080</v>
      </c>
      <c r="P320" s="75"/>
      <c r="Q320" s="67"/>
      <c r="R320" s="80">
        <v>2</v>
      </c>
      <c r="S320" s="67">
        <f t="shared" si="27"/>
        <v>11075</v>
      </c>
      <c r="U320" s="63"/>
      <c r="V320" s="63"/>
      <c r="W320" s="63"/>
    </row>
    <row r="321" spans="1:23">
      <c r="A321" s="19" t="s">
        <v>629</v>
      </c>
      <c r="B321" s="20" t="s">
        <v>630</v>
      </c>
      <c r="C321" s="17">
        <f>'[1]5월'!E321</f>
        <v>23.200000000000045</v>
      </c>
      <c r="D321" s="16">
        <f>'[1]5월'!F321</f>
        <v>3486.6709870660384</v>
      </c>
      <c r="E321" s="17">
        <f>'[1]5월'!I321</f>
        <v>3.2599999999999909</v>
      </c>
      <c r="F321" s="16">
        <f>'[1]5월'!J321</f>
        <v>3437.8605010861597</v>
      </c>
      <c r="G321" s="17" t="str">
        <f>'[1]5월'!M321</f>
        <v>1.79</v>
      </c>
      <c r="H321" s="16">
        <f>'[1]5월'!N321</f>
        <v>9918.0439574096981</v>
      </c>
      <c r="I321" s="17">
        <f>'[1]5월'!Q321</f>
        <v>0</v>
      </c>
      <c r="J321" s="16">
        <f>'[1]5월'!R321</f>
        <v>0</v>
      </c>
      <c r="K321" s="17">
        <f>'[1]5월'!S321</f>
        <v>0</v>
      </c>
      <c r="L321" s="16">
        <f>'[1]5월'!T321</f>
        <v>0</v>
      </c>
      <c r="M321" s="61">
        <f t="shared" si="25"/>
        <v>16840</v>
      </c>
      <c r="N321" s="21">
        <v>2</v>
      </c>
      <c r="O321" s="71">
        <f t="shared" si="26"/>
        <v>8420</v>
      </c>
      <c r="P321" s="75"/>
      <c r="Q321" s="67"/>
      <c r="R321" s="80">
        <v>2</v>
      </c>
      <c r="S321" s="67">
        <f t="shared" si="27"/>
        <v>8420</v>
      </c>
      <c r="U321" s="63"/>
      <c r="V321" s="63"/>
      <c r="W321" s="63"/>
    </row>
    <row r="322" spans="1:23">
      <c r="A322" s="19" t="s">
        <v>631</v>
      </c>
      <c r="B322" s="20" t="s">
        <v>632</v>
      </c>
      <c r="C322" s="17">
        <f>'[1]5월'!E322</f>
        <v>38.399999999999864</v>
      </c>
      <c r="D322" s="16">
        <f>'[1]5월'!F322</f>
        <v>5771.0416337644456</v>
      </c>
      <c r="E322" s="17">
        <f>'[1]5월'!I322</f>
        <v>2.539999999999992</v>
      </c>
      <c r="F322" s="16">
        <f>'[1]5월'!J322</f>
        <v>2678.5784272266387</v>
      </c>
      <c r="G322" s="17" t="str">
        <f>'[1]5월'!M322</f>
        <v>1.38</v>
      </c>
      <c r="H322" s="16">
        <f>'[1]5월'!N322</f>
        <v>7646.313218561666</v>
      </c>
      <c r="I322" s="17">
        <f>'[1]5월'!Q322</f>
        <v>0</v>
      </c>
      <c r="J322" s="16">
        <f>'[1]5월'!R322</f>
        <v>0</v>
      </c>
      <c r="K322" s="17">
        <f>'[1]5월'!S322</f>
        <v>0</v>
      </c>
      <c r="L322" s="16">
        <f>'[1]5월'!T322</f>
        <v>0</v>
      </c>
      <c r="M322" s="61">
        <f t="shared" si="25"/>
        <v>16100</v>
      </c>
      <c r="N322" s="21">
        <v>2</v>
      </c>
      <c r="O322" s="71">
        <f t="shared" si="26"/>
        <v>8050</v>
      </c>
      <c r="P322" s="75"/>
      <c r="Q322" s="67"/>
      <c r="R322" s="80">
        <v>2</v>
      </c>
      <c r="S322" s="67">
        <f t="shared" si="27"/>
        <v>8050</v>
      </c>
      <c r="U322" s="63"/>
      <c r="V322" s="63"/>
      <c r="W322" s="63"/>
    </row>
    <row r="323" spans="1:23">
      <c r="A323" s="19" t="s">
        <v>633</v>
      </c>
      <c r="B323" s="20" t="s">
        <v>634</v>
      </c>
      <c r="C323" s="17">
        <f>'[1]5월'!E323</f>
        <v>38.199999999999818</v>
      </c>
      <c r="D323" s="16">
        <f>'[1]5월'!F323</f>
        <v>5740.9841252552487</v>
      </c>
      <c r="E323" s="17">
        <f>'[1]5월'!I323</f>
        <v>8.539999999999992</v>
      </c>
      <c r="F323" s="16">
        <f>'[1]5월'!J323</f>
        <v>9005.9290427226551</v>
      </c>
      <c r="G323" s="17" t="str">
        <f>'[1]5월'!M323</f>
        <v>4.08</v>
      </c>
      <c r="H323" s="16">
        <f>'[1]5월'!N323</f>
        <v>22606.491254877972</v>
      </c>
      <c r="I323" s="17">
        <f>'[1]5월'!Q323</f>
        <v>0</v>
      </c>
      <c r="J323" s="16">
        <f>'[1]5월'!R323</f>
        <v>0</v>
      </c>
      <c r="K323" s="17">
        <f>'[1]5월'!S323</f>
        <v>401.71666666666664</v>
      </c>
      <c r="L323" s="16">
        <f>'[1]5월'!T323</f>
        <v>13942.221294613619</v>
      </c>
      <c r="M323" s="61">
        <f t="shared" si="25"/>
        <v>51300</v>
      </c>
      <c r="N323" s="21">
        <v>2</v>
      </c>
      <c r="O323" s="71">
        <f t="shared" si="26"/>
        <v>25650</v>
      </c>
      <c r="P323" s="75"/>
      <c r="Q323" s="67"/>
      <c r="R323" s="80">
        <v>2</v>
      </c>
      <c r="S323" s="67">
        <f t="shared" si="27"/>
        <v>25650</v>
      </c>
      <c r="U323" s="63"/>
      <c r="V323" s="63"/>
      <c r="W323" s="63"/>
    </row>
    <row r="324" spans="1:23">
      <c r="A324" s="19" t="s">
        <v>635</v>
      </c>
      <c r="B324" s="20" t="s">
        <v>636</v>
      </c>
      <c r="C324" s="17">
        <f>'[1]5월'!E324</f>
        <v>25.399999999999864</v>
      </c>
      <c r="D324" s="16">
        <f>'[1]5월'!F324</f>
        <v>3817.3035806671001</v>
      </c>
      <c r="E324" s="17">
        <f>'[1]5월'!I324</f>
        <v>2.6500000000000057</v>
      </c>
      <c r="F324" s="16">
        <f>'[1]5월'!J324</f>
        <v>2794.5798551774133</v>
      </c>
      <c r="G324" s="17" t="str">
        <f>'[1]5월'!M324</f>
        <v>2.24</v>
      </c>
      <c r="H324" s="16">
        <f>'[1]5월'!N324</f>
        <v>12411.406963462417</v>
      </c>
      <c r="I324" s="17">
        <f>'[1]5월'!Q324</f>
        <v>0</v>
      </c>
      <c r="J324" s="16">
        <f>'[1]5월'!R324</f>
        <v>0</v>
      </c>
      <c r="K324" s="17">
        <f>'[1]5월'!S324</f>
        <v>5.6833333333333336</v>
      </c>
      <c r="L324" s="16">
        <f>'[1]5월'!T324</f>
        <v>197.24919974539455</v>
      </c>
      <c r="M324" s="61">
        <f t="shared" si="25"/>
        <v>19220</v>
      </c>
      <c r="N324" s="21">
        <v>2</v>
      </c>
      <c r="O324" s="71">
        <f t="shared" si="26"/>
        <v>9610</v>
      </c>
      <c r="P324" s="75"/>
      <c r="Q324" s="67"/>
      <c r="R324" s="80">
        <v>2</v>
      </c>
      <c r="S324" s="67">
        <f t="shared" si="27"/>
        <v>9610</v>
      </c>
      <c r="U324" s="63"/>
      <c r="V324" s="63"/>
      <c r="W324" s="63"/>
    </row>
    <row r="325" spans="1:23">
      <c r="A325" s="19" t="s">
        <v>637</v>
      </c>
      <c r="B325" s="20" t="s">
        <v>638</v>
      </c>
      <c r="C325" s="17">
        <f>'[1]5월'!E325</f>
        <v>33.099999999999909</v>
      </c>
      <c r="D325" s="16">
        <f>'[1]5월'!F325</f>
        <v>4974.5176582709191</v>
      </c>
      <c r="E325" s="17">
        <f>'[1]5월'!I325</f>
        <v>3.8900000000000148</v>
      </c>
      <c r="F325" s="16">
        <f>'[1]5월'!J325</f>
        <v>4102.232315713266</v>
      </c>
      <c r="G325" s="17" t="str">
        <f>'[1]5월'!M325</f>
        <v>2.97</v>
      </c>
      <c r="H325" s="16">
        <f>'[1]5월'!N325</f>
        <v>16456.195839947937</v>
      </c>
      <c r="I325" s="17">
        <f>'[1]5월'!Q325</f>
        <v>0</v>
      </c>
      <c r="J325" s="16">
        <f>'[1]5월'!R325</f>
        <v>0</v>
      </c>
      <c r="K325" s="17">
        <f>'[1]5월'!S325</f>
        <v>47.25</v>
      </c>
      <c r="L325" s="16">
        <f>'[1]5월'!T325</f>
        <v>1639.8870418715351</v>
      </c>
      <c r="M325" s="61">
        <f t="shared" si="25"/>
        <v>27170</v>
      </c>
      <c r="N325" s="21">
        <v>2</v>
      </c>
      <c r="O325" s="71">
        <f t="shared" si="26"/>
        <v>13590</v>
      </c>
      <c r="P325" s="75"/>
      <c r="Q325" s="67"/>
      <c r="R325" s="80">
        <v>2</v>
      </c>
      <c r="S325" s="67">
        <f t="shared" si="27"/>
        <v>13585</v>
      </c>
      <c r="U325" s="63"/>
      <c r="V325" s="63"/>
      <c r="W325" s="63"/>
    </row>
    <row r="326" spans="1:23">
      <c r="A326" s="19" t="s">
        <v>639</v>
      </c>
      <c r="B326" s="20" t="s">
        <v>640</v>
      </c>
      <c r="C326" s="17">
        <f>'[1]5월'!E326</f>
        <v>24.199999999999818</v>
      </c>
      <c r="D326" s="16">
        <f>'[1]5월'!F326</f>
        <v>3636.958529611954</v>
      </c>
      <c r="E326" s="17">
        <f>'[1]5월'!I326</f>
        <v>2.8199999999999932</v>
      </c>
      <c r="F326" s="16">
        <f>'[1]5월'!J326</f>
        <v>2973.8547892831207</v>
      </c>
      <c r="G326" s="17" t="str">
        <f>'[1]5월'!M326</f>
        <v>0.92</v>
      </c>
      <c r="H326" s="16">
        <f>'[1]5월'!N326</f>
        <v>5097.5421457077782</v>
      </c>
      <c r="I326" s="17">
        <f>'[1]5월'!Q326</f>
        <v>0</v>
      </c>
      <c r="J326" s="16">
        <f>'[1]5월'!R326</f>
        <v>0</v>
      </c>
      <c r="K326" s="17">
        <f>'[1]5월'!S326</f>
        <v>4.2666666666666666</v>
      </c>
      <c r="L326" s="16">
        <f>'[1]5월'!T326</f>
        <v>148.08151065929911</v>
      </c>
      <c r="M326" s="61">
        <f t="shared" si="25"/>
        <v>11860</v>
      </c>
      <c r="N326" s="21">
        <v>2</v>
      </c>
      <c r="O326" s="71">
        <f t="shared" si="26"/>
        <v>5930</v>
      </c>
      <c r="P326" s="75"/>
      <c r="Q326" s="67"/>
      <c r="R326" s="80">
        <v>2</v>
      </c>
      <c r="S326" s="67">
        <f t="shared" si="27"/>
        <v>5930</v>
      </c>
      <c r="U326" s="63"/>
      <c r="V326" s="63"/>
      <c r="W326" s="63"/>
    </row>
    <row r="327" spans="1:23">
      <c r="A327" s="19" t="s">
        <v>641</v>
      </c>
      <c r="B327" s="20" t="s">
        <v>642</v>
      </c>
      <c r="C327" s="17">
        <f>'[1]5월'!E327</f>
        <v>33</v>
      </c>
      <c r="D327" s="16">
        <f>'[1]5월'!F327</f>
        <v>4959.488904016338</v>
      </c>
      <c r="E327" s="17">
        <f>'[1]5월'!I327</f>
        <v>2.9799999999999898</v>
      </c>
      <c r="F327" s="16">
        <f>'[1]5월'!J327</f>
        <v>3142.5841390296778</v>
      </c>
      <c r="G327" s="17" t="str">
        <f>'[1]5월'!M327</f>
        <v>1.06</v>
      </c>
      <c r="H327" s="16">
        <f>'[1]5월'!N327</f>
        <v>5873.2550809241793</v>
      </c>
      <c r="I327" s="17">
        <f>'[1]5월'!Q327</f>
        <v>0</v>
      </c>
      <c r="J327" s="16">
        <f>'[1]5월'!R327</f>
        <v>0</v>
      </c>
      <c r="K327" s="17">
        <f>'[1]5월'!S327</f>
        <v>17.266666666666666</v>
      </c>
      <c r="L327" s="16">
        <f>'[1]5월'!T327</f>
        <v>599.26736344935102</v>
      </c>
      <c r="M327" s="61">
        <f t="shared" ref="M327:M390" si="31">ROUND(D327+F327+H327+J327+L327,-1)</f>
        <v>14570</v>
      </c>
      <c r="N327" s="21">
        <v>2</v>
      </c>
      <c r="O327" s="71">
        <f t="shared" ref="O327:O390" si="32">ROUND(M327/N327,-1)</f>
        <v>7290</v>
      </c>
      <c r="P327" s="75"/>
      <c r="Q327" s="67"/>
      <c r="R327" s="80">
        <v>2</v>
      </c>
      <c r="S327" s="67">
        <f t="shared" si="27"/>
        <v>7285</v>
      </c>
      <c r="U327" s="63"/>
      <c r="V327" s="63"/>
      <c r="W327" s="63"/>
    </row>
    <row r="328" spans="1:23">
      <c r="A328" s="19" t="s">
        <v>643</v>
      </c>
      <c r="B328" s="20" t="s">
        <v>644</v>
      </c>
      <c r="C328" s="17">
        <f>'[1]5월'!E328</f>
        <v>27.899999999999864</v>
      </c>
      <c r="D328" s="16">
        <f>'[1]5월'!F328</f>
        <v>4193.0224370319747</v>
      </c>
      <c r="E328" s="17">
        <f>'[1]5월'!I328</f>
        <v>2.2800000000000011</v>
      </c>
      <c r="F328" s="16">
        <f>'[1]5월'!J328</f>
        <v>2404.3932338884879</v>
      </c>
      <c r="G328" s="17" t="str">
        <f>'[1]5월'!M328</f>
        <v>1.84</v>
      </c>
      <c r="H328" s="16">
        <f>'[1]5월'!N328</f>
        <v>10195.084291415556</v>
      </c>
      <c r="I328" s="17">
        <f>'[1]5월'!Q328</f>
        <v>0</v>
      </c>
      <c r="J328" s="16">
        <f>'[1]5월'!R328</f>
        <v>0</v>
      </c>
      <c r="K328" s="17">
        <f>'[1]5월'!S328</f>
        <v>6.55</v>
      </c>
      <c r="L328" s="16">
        <f>'[1]5월'!T328</f>
        <v>227.32825659806466</v>
      </c>
      <c r="M328" s="61">
        <f t="shared" si="31"/>
        <v>17020</v>
      </c>
      <c r="N328" s="21">
        <v>2</v>
      </c>
      <c r="O328" s="71">
        <f t="shared" si="32"/>
        <v>8510</v>
      </c>
      <c r="P328" s="75"/>
      <c r="Q328" s="67"/>
      <c r="R328" s="80">
        <v>2</v>
      </c>
      <c r="S328" s="67">
        <f t="shared" si="27"/>
        <v>8510</v>
      </c>
      <c r="U328" s="63"/>
      <c r="V328" s="63"/>
      <c r="W328" s="63"/>
    </row>
    <row r="329" spans="1:23">
      <c r="A329" s="19" t="s">
        <v>645</v>
      </c>
      <c r="B329" s="20" t="s">
        <v>646</v>
      </c>
      <c r="C329" s="17">
        <f>'[1]5월'!E329</f>
        <v>26.800000000000182</v>
      </c>
      <c r="D329" s="16">
        <f>'[1]5월'!F329</f>
        <v>4027.7061402314775</v>
      </c>
      <c r="E329" s="17">
        <f>'[1]5월'!I329</f>
        <v>6.8700000000000045</v>
      </c>
      <c r="F329" s="16">
        <f>'[1]5월'!J329</f>
        <v>7244.8164547429451</v>
      </c>
      <c r="G329" s="17" t="str">
        <f>'[1]5월'!M329</f>
        <v>4.13</v>
      </c>
      <c r="H329" s="16">
        <f>'[1]5월'!N329</f>
        <v>22883.531588883827</v>
      </c>
      <c r="I329" s="17">
        <f>'[1]5월'!Q329</f>
        <v>0</v>
      </c>
      <c r="J329" s="16">
        <f>'[1]5월'!R329</f>
        <v>0</v>
      </c>
      <c r="K329" s="17">
        <f>'[1]5월'!S329</f>
        <v>0</v>
      </c>
      <c r="L329" s="16">
        <f>'[1]5월'!T329</f>
        <v>0</v>
      </c>
      <c r="M329" s="61">
        <f t="shared" si="31"/>
        <v>34160</v>
      </c>
      <c r="N329" s="21">
        <v>2</v>
      </c>
      <c r="O329" s="71">
        <f t="shared" si="32"/>
        <v>17080</v>
      </c>
      <c r="P329" s="75"/>
      <c r="Q329" s="67"/>
      <c r="R329" s="80">
        <v>2</v>
      </c>
      <c r="S329" s="67">
        <f t="shared" si="27"/>
        <v>17080</v>
      </c>
      <c r="U329" s="63"/>
      <c r="V329" s="63"/>
      <c r="W329" s="63"/>
    </row>
    <row r="330" spans="1:23">
      <c r="A330" s="19" t="s">
        <v>647</v>
      </c>
      <c r="B330" s="20" t="s">
        <v>648</v>
      </c>
      <c r="C330" s="17">
        <f>'[1]5월'!E330</f>
        <v>23.600000000000136</v>
      </c>
      <c r="D330" s="16">
        <f>'[1]5월'!F330</f>
        <v>3546.7860040844321</v>
      </c>
      <c r="E330" s="17">
        <f>'[1]5월'!I330</f>
        <v>1.6500000000000057</v>
      </c>
      <c r="F330" s="16">
        <f>'[1]5월'!J330</f>
        <v>1740.0214192614108</v>
      </c>
      <c r="G330" s="17" t="str">
        <f>'[1]5월'!M330</f>
        <v>1.78</v>
      </c>
      <c r="H330" s="16">
        <f>'[1]5월'!N330</f>
        <v>9862.6358906085261</v>
      </c>
      <c r="I330" s="17">
        <f>'[1]5월'!Q330</f>
        <v>0</v>
      </c>
      <c r="J330" s="16">
        <f>'[1]5월'!R330</f>
        <v>0</v>
      </c>
      <c r="K330" s="17">
        <f>'[1]5월'!S330</f>
        <v>4.25</v>
      </c>
      <c r="L330" s="16">
        <f>'[1]5월'!T330</f>
        <v>147.50306725828622</v>
      </c>
      <c r="M330" s="61">
        <f t="shared" si="31"/>
        <v>15300</v>
      </c>
      <c r="N330" s="21">
        <v>2</v>
      </c>
      <c r="O330" s="71">
        <f t="shared" si="32"/>
        <v>7650</v>
      </c>
      <c r="P330" s="75"/>
      <c r="Q330" s="67"/>
      <c r="R330" s="80">
        <v>2</v>
      </c>
      <c r="S330" s="67">
        <f t="shared" si="27"/>
        <v>7650</v>
      </c>
      <c r="U330" s="63"/>
      <c r="V330" s="63"/>
      <c r="W330" s="63"/>
    </row>
    <row r="331" spans="1:23">
      <c r="A331" s="19" t="s">
        <v>649</v>
      </c>
      <c r="B331" s="20" t="s">
        <v>650</v>
      </c>
      <c r="C331" s="17">
        <f>'[1]5월'!E331</f>
        <v>23.799999999999955</v>
      </c>
      <c r="D331" s="16">
        <f>'[1]5월'!F331</f>
        <v>3576.8435125935944</v>
      </c>
      <c r="E331" s="17">
        <f>'[1]5월'!I331</f>
        <v>3.5499999999999972</v>
      </c>
      <c r="F331" s="16">
        <f>'[1]5월'!J331</f>
        <v>3743.6824475018075</v>
      </c>
      <c r="G331" s="17" t="str">
        <f>'[1]5월'!M331</f>
        <v>2.47</v>
      </c>
      <c r="H331" s="16">
        <f>'[1]5월'!N331</f>
        <v>13685.792499889361</v>
      </c>
      <c r="I331" s="17">
        <f>'[1]5월'!Q331</f>
        <v>0</v>
      </c>
      <c r="J331" s="16">
        <f>'[1]5월'!R331</f>
        <v>0</v>
      </c>
      <c r="K331" s="17">
        <f>'[1]5월'!S331</f>
        <v>0</v>
      </c>
      <c r="L331" s="16">
        <f>'[1]5월'!T331</f>
        <v>0</v>
      </c>
      <c r="M331" s="61">
        <f t="shared" si="31"/>
        <v>21010</v>
      </c>
      <c r="N331" s="21">
        <v>2</v>
      </c>
      <c r="O331" s="71">
        <f t="shared" si="32"/>
        <v>10510</v>
      </c>
      <c r="P331" s="75"/>
      <c r="Q331" s="67"/>
      <c r="R331" s="80">
        <v>2</v>
      </c>
      <c r="S331" s="67">
        <f t="shared" si="27"/>
        <v>10505</v>
      </c>
      <c r="U331" s="63"/>
      <c r="V331" s="63"/>
      <c r="W331" s="63"/>
    </row>
    <row r="332" spans="1:23">
      <c r="A332" s="19" t="s">
        <v>651</v>
      </c>
      <c r="B332" s="20" t="s">
        <v>652</v>
      </c>
      <c r="C332" s="17">
        <f>'[1]5월'!E332</f>
        <v>26</v>
      </c>
      <c r="D332" s="16">
        <f>'[1]5월'!F332</f>
        <v>3907.4761061946906</v>
      </c>
      <c r="E332" s="17">
        <f>'[1]5월'!I332</f>
        <v>2.3199999999999932</v>
      </c>
      <c r="F332" s="16">
        <f>'[1]5월'!J332</f>
        <v>2446.5755713251192</v>
      </c>
      <c r="G332" s="17" t="str">
        <f>'[1]5월'!M332</f>
        <v>1.94</v>
      </c>
      <c r="H332" s="16">
        <f>'[1]5월'!N332</f>
        <v>10749.164959427271</v>
      </c>
      <c r="I332" s="17">
        <f>'[1]5월'!Q332</f>
        <v>6.0000000000000497E-2</v>
      </c>
      <c r="J332" s="16">
        <f>'[1]5월'!R332</f>
        <v>6833.5944000000554</v>
      </c>
      <c r="K332" s="17">
        <f>'[1]5월'!S332</f>
        <v>0</v>
      </c>
      <c r="L332" s="16">
        <f>'[1]5월'!T332</f>
        <v>0</v>
      </c>
      <c r="M332" s="61">
        <f t="shared" si="31"/>
        <v>23940</v>
      </c>
      <c r="N332" s="21">
        <v>1</v>
      </c>
      <c r="O332" s="71">
        <f t="shared" si="32"/>
        <v>23940</v>
      </c>
      <c r="P332" s="75"/>
      <c r="Q332" s="67">
        <f>O332</f>
        <v>23940</v>
      </c>
      <c r="R332" s="80">
        <v>1</v>
      </c>
      <c r="S332" s="67"/>
      <c r="U332" s="63"/>
      <c r="V332" s="63"/>
      <c r="W332" s="63"/>
    </row>
    <row r="333" spans="1:23">
      <c r="A333" s="19" t="s">
        <v>653</v>
      </c>
      <c r="B333" s="20" t="s">
        <v>654</v>
      </c>
      <c r="C333" s="17">
        <f>'[1]5월'!E333</f>
        <v>15.099999999999909</v>
      </c>
      <c r="D333" s="16">
        <f>'[1]5월'!F333</f>
        <v>2269.3418924438256</v>
      </c>
      <c r="E333" s="17">
        <f>'[1]5월'!I333</f>
        <v>1.5599999999999881</v>
      </c>
      <c r="F333" s="16">
        <f>'[1]5월'!J333</f>
        <v>1645.1111600289519</v>
      </c>
      <c r="G333" s="17" t="str">
        <f>'[1]5월'!M333</f>
        <v>1.10</v>
      </c>
      <c r="H333" s="16">
        <f>'[1]5월'!N333</f>
        <v>6094.8873481288656</v>
      </c>
      <c r="I333" s="17">
        <f>'[1]5월'!Q333</f>
        <v>0</v>
      </c>
      <c r="J333" s="16">
        <f>'[1]5월'!R333</f>
        <v>0</v>
      </c>
      <c r="K333" s="17">
        <f>'[1]5월'!S333</f>
        <v>0.05</v>
      </c>
      <c r="L333" s="16">
        <f>'[1]5월'!T333</f>
        <v>1.7353302030386617</v>
      </c>
      <c r="M333" s="61">
        <f t="shared" si="31"/>
        <v>10010</v>
      </c>
      <c r="N333" s="21">
        <v>1</v>
      </c>
      <c r="O333" s="71">
        <f t="shared" si="32"/>
        <v>10010</v>
      </c>
      <c r="P333" s="75"/>
      <c r="Q333" s="67">
        <f t="shared" ref="Q333:Q336" si="33">O333</f>
        <v>10010</v>
      </c>
      <c r="R333" s="80">
        <v>1</v>
      </c>
      <c r="S333" s="67"/>
      <c r="U333" s="63"/>
      <c r="V333" s="63"/>
      <c r="W333" s="63"/>
    </row>
    <row r="334" spans="1:23">
      <c r="A334" s="19" t="s">
        <v>655</v>
      </c>
      <c r="B334" s="20" t="s">
        <v>656</v>
      </c>
      <c r="C334" s="17">
        <f>'[1]5월'!E334</f>
        <v>12.199999999999932</v>
      </c>
      <c r="D334" s="16">
        <f>'[1]5월'!F334</f>
        <v>1833.5080190605752</v>
      </c>
      <c r="E334" s="17">
        <f>'[1]5월'!I334</f>
        <v>1.2999999999999972</v>
      </c>
      <c r="F334" s="16">
        <f>'[1]5월'!J334</f>
        <v>1370.9259666908006</v>
      </c>
      <c r="G334" s="17" t="str">
        <f>'[1]5월'!M334</f>
        <v>0.71</v>
      </c>
      <c r="H334" s="16">
        <f>'[1]5월'!N334</f>
        <v>3933.9727428831761</v>
      </c>
      <c r="I334" s="17">
        <f>'[1]5월'!Q334</f>
        <v>0</v>
      </c>
      <c r="J334" s="16">
        <f>'[1]5월'!R334</f>
        <v>0</v>
      </c>
      <c r="K334" s="17">
        <f>'[1]5월'!S334</f>
        <v>0</v>
      </c>
      <c r="L334" s="16">
        <f>'[1]5월'!T334</f>
        <v>0</v>
      </c>
      <c r="M334" s="61">
        <f t="shared" si="31"/>
        <v>7140</v>
      </c>
      <c r="N334" s="21">
        <v>1</v>
      </c>
      <c r="O334" s="71">
        <f t="shared" si="32"/>
        <v>7140</v>
      </c>
      <c r="P334" s="75"/>
      <c r="Q334" s="67">
        <f t="shared" si="33"/>
        <v>7140</v>
      </c>
      <c r="R334" s="80">
        <v>1</v>
      </c>
      <c r="S334" s="67"/>
      <c r="U334" s="63"/>
      <c r="V334" s="63"/>
      <c r="W334" s="63"/>
    </row>
    <row r="335" spans="1:23">
      <c r="A335" s="19" t="s">
        <v>657</v>
      </c>
      <c r="B335" s="20" t="s">
        <v>658</v>
      </c>
      <c r="C335" s="17">
        <f>'[1]5월'!E335</f>
        <v>17.900000000000091</v>
      </c>
      <c r="D335" s="16">
        <f>'[1]5월'!F335</f>
        <v>2690.1470115725119</v>
      </c>
      <c r="E335" s="17">
        <f>'[1]5월'!I335</f>
        <v>2.480000000000004</v>
      </c>
      <c r="F335" s="16">
        <f>'[1]5월'!J335</f>
        <v>2615.3049210716913</v>
      </c>
      <c r="G335" s="17" t="str">
        <f>'[1]5월'!M335</f>
        <v>0.97</v>
      </c>
      <c r="H335" s="16">
        <f>'[1]5월'!N335</f>
        <v>5374.5824797136356</v>
      </c>
      <c r="I335" s="17">
        <f>'[1]5월'!Q335</f>
        <v>0</v>
      </c>
      <c r="J335" s="16">
        <f>'[1]5월'!R335</f>
        <v>0</v>
      </c>
      <c r="K335" s="17">
        <f>'[1]5월'!S335</f>
        <v>0</v>
      </c>
      <c r="L335" s="16">
        <f>'[1]5월'!T335</f>
        <v>0</v>
      </c>
      <c r="M335" s="61">
        <f t="shared" si="31"/>
        <v>10680</v>
      </c>
      <c r="N335" s="21">
        <v>1</v>
      </c>
      <c r="O335" s="71">
        <f t="shared" si="32"/>
        <v>10680</v>
      </c>
      <c r="P335" s="75"/>
      <c r="Q335" s="67">
        <f t="shared" si="33"/>
        <v>10680</v>
      </c>
      <c r="R335" s="80">
        <v>1</v>
      </c>
      <c r="S335" s="67"/>
      <c r="U335" s="63"/>
      <c r="V335" s="63"/>
      <c r="W335" s="63"/>
    </row>
    <row r="336" spans="1:23">
      <c r="A336" s="19" t="s">
        <v>659</v>
      </c>
      <c r="B336" s="20" t="s">
        <v>660</v>
      </c>
      <c r="C336" s="17">
        <f>'[1]5월'!E336</f>
        <v>17.100000000000023</v>
      </c>
      <c r="D336" s="16">
        <f>'[1]5월'!F336</f>
        <v>2569.9169775357423</v>
      </c>
      <c r="E336" s="17">
        <f>'[1]5월'!I336</f>
        <v>2.25</v>
      </c>
      <c r="F336" s="16">
        <f>'[1]5월'!J336</f>
        <v>2372.7564808110064</v>
      </c>
      <c r="G336" s="17" t="str">
        <f>'[1]5월'!M336</f>
        <v>1.09</v>
      </c>
      <c r="H336" s="16">
        <f>'[1]5월'!N336</f>
        <v>6039.4792813276936</v>
      </c>
      <c r="I336" s="17">
        <f>'[1]5월'!Q336</f>
        <v>0</v>
      </c>
      <c r="J336" s="16">
        <f>'[1]5월'!R336</f>
        <v>0</v>
      </c>
      <c r="K336" s="17">
        <f>'[1]5월'!S336</f>
        <v>2.4500000000000002</v>
      </c>
      <c r="L336" s="16">
        <f>'[1]5월'!T336</f>
        <v>85.031179948894419</v>
      </c>
      <c r="M336" s="61">
        <f t="shared" si="31"/>
        <v>11070</v>
      </c>
      <c r="N336" s="21">
        <v>1</v>
      </c>
      <c r="O336" s="71">
        <f t="shared" si="32"/>
        <v>11070</v>
      </c>
      <c r="P336" s="75"/>
      <c r="Q336" s="67">
        <f t="shared" si="33"/>
        <v>11070</v>
      </c>
      <c r="R336" s="80">
        <v>1</v>
      </c>
      <c r="S336" s="67"/>
      <c r="U336" s="63"/>
      <c r="V336" s="63"/>
      <c r="W336" s="63"/>
    </row>
    <row r="337" spans="1:23">
      <c r="A337" s="19" t="s">
        <v>661</v>
      </c>
      <c r="B337" s="20" t="s">
        <v>662</v>
      </c>
      <c r="C337" s="17">
        <f>'[1]5월'!E337</f>
        <v>29.099999999999909</v>
      </c>
      <c r="D337" s="16">
        <f>'[1]5월'!F337</f>
        <v>4373.3674880871204</v>
      </c>
      <c r="E337" s="17">
        <f>'[1]5월'!I337</f>
        <v>1.8499999999999943</v>
      </c>
      <c r="F337" s="16">
        <f>'[1]5월'!J337</f>
        <v>1950.9331064445994</v>
      </c>
      <c r="G337" s="17" t="str">
        <f>'[1]5월'!M337</f>
        <v>0.96</v>
      </c>
      <c r="H337" s="16">
        <f>'[1]5월'!N337</f>
        <v>5319.1744129124636</v>
      </c>
      <c r="I337" s="17">
        <f>'[1]5월'!Q337</f>
        <v>0</v>
      </c>
      <c r="J337" s="16">
        <f>'[1]5월'!R337</f>
        <v>0</v>
      </c>
      <c r="K337" s="17">
        <f>'[1]5월'!S337</f>
        <v>22.316666666666666</v>
      </c>
      <c r="L337" s="16">
        <f>'[1]5월'!T337</f>
        <v>774.5357139562559</v>
      </c>
      <c r="M337" s="61">
        <f t="shared" si="31"/>
        <v>12420</v>
      </c>
      <c r="N337" s="21">
        <v>2</v>
      </c>
      <c r="O337" s="71">
        <f t="shared" si="32"/>
        <v>6210</v>
      </c>
      <c r="P337" s="75"/>
      <c r="Q337" s="67"/>
      <c r="R337" s="80">
        <v>2</v>
      </c>
      <c r="S337" s="67">
        <f t="shared" ref="S337:S400" si="34">M337/R337</f>
        <v>6210</v>
      </c>
      <c r="U337" s="63"/>
      <c r="V337" s="63"/>
      <c r="W337" s="63"/>
    </row>
    <row r="338" spans="1:23">
      <c r="A338" s="19" t="s">
        <v>663</v>
      </c>
      <c r="B338" s="20" t="s">
        <v>664</v>
      </c>
      <c r="C338" s="17">
        <f>'[1]5월'!E338</f>
        <v>19</v>
      </c>
      <c r="D338" s="16">
        <f>'[1]5월'!F338</f>
        <v>2855.4633083730432</v>
      </c>
      <c r="E338" s="17">
        <f>'[1]5월'!I338</f>
        <v>1.8599999999999852</v>
      </c>
      <c r="F338" s="16">
        <f>'[1]5월'!J338</f>
        <v>1961.4786908037497</v>
      </c>
      <c r="G338" s="17" t="str">
        <f>'[1]5월'!M338</f>
        <v>0.75</v>
      </c>
      <c r="H338" s="16">
        <f>'[1]5월'!N338</f>
        <v>4155.605010087862</v>
      </c>
      <c r="I338" s="17">
        <f>'[1]5월'!Q338</f>
        <v>0</v>
      </c>
      <c r="J338" s="16">
        <f>'[1]5월'!R338</f>
        <v>0</v>
      </c>
      <c r="K338" s="17">
        <f>'[1]5월'!S338</f>
        <v>0.8666666666666667</v>
      </c>
      <c r="L338" s="16">
        <f>'[1]5월'!T338</f>
        <v>30.079056852670135</v>
      </c>
      <c r="M338" s="61">
        <f t="shared" si="31"/>
        <v>9000</v>
      </c>
      <c r="N338" s="21">
        <v>2</v>
      </c>
      <c r="O338" s="71">
        <f t="shared" si="32"/>
        <v>4500</v>
      </c>
      <c r="P338" s="75"/>
      <c r="Q338" s="67"/>
      <c r="R338" s="80">
        <v>2</v>
      </c>
      <c r="S338" s="67">
        <f t="shared" si="34"/>
        <v>4500</v>
      </c>
      <c r="U338" s="63"/>
      <c r="V338" s="63"/>
      <c r="W338" s="63"/>
    </row>
    <row r="339" spans="1:23">
      <c r="A339" s="19" t="s">
        <v>665</v>
      </c>
      <c r="B339" s="20" t="s">
        <v>666</v>
      </c>
      <c r="C339" s="17">
        <f>'[1]5월'!E339</f>
        <v>42.700000000000045</v>
      </c>
      <c r="D339" s="16">
        <f>'[1]5월'!F339</f>
        <v>6417.278066712056</v>
      </c>
      <c r="E339" s="17">
        <f>'[1]5월'!I339</f>
        <v>4.5</v>
      </c>
      <c r="F339" s="16">
        <f>'[1]5월'!J339</f>
        <v>4745.5129616220129</v>
      </c>
      <c r="G339" s="17" t="str">
        <f>'[1]5월'!M339</f>
        <v>2.00</v>
      </c>
      <c r="H339" s="16">
        <f>'[1]5월'!N339</f>
        <v>11081.6133602343</v>
      </c>
      <c r="I339" s="17">
        <f>'[1]5월'!Q339</f>
        <v>0</v>
      </c>
      <c r="J339" s="16">
        <f>'[1]5월'!R339</f>
        <v>0</v>
      </c>
      <c r="K339" s="17">
        <f>'[1]5월'!S339</f>
        <v>4.3666666666666663</v>
      </c>
      <c r="L339" s="16">
        <f>'[1]5월'!T339</f>
        <v>151.55217106537643</v>
      </c>
      <c r="M339" s="61">
        <f t="shared" si="31"/>
        <v>22400</v>
      </c>
      <c r="N339" s="21">
        <v>2</v>
      </c>
      <c r="O339" s="71">
        <f t="shared" si="32"/>
        <v>11200</v>
      </c>
      <c r="P339" s="75"/>
      <c r="Q339" s="67"/>
      <c r="R339" s="80">
        <v>2</v>
      </c>
      <c r="S339" s="67">
        <f t="shared" si="34"/>
        <v>11200</v>
      </c>
      <c r="U339" s="63"/>
      <c r="V339" s="63"/>
      <c r="W339" s="63"/>
    </row>
    <row r="340" spans="1:23">
      <c r="A340" s="19" t="s">
        <v>667</v>
      </c>
      <c r="B340" s="20" t="s">
        <v>668</v>
      </c>
      <c r="C340" s="17">
        <f>'[1]5월'!E340</f>
        <v>21</v>
      </c>
      <c r="D340" s="16">
        <f>'[1]5월'!F340</f>
        <v>3156.0383934649421</v>
      </c>
      <c r="E340" s="17">
        <f>'[1]5월'!I340</f>
        <v>4.0600000000000023</v>
      </c>
      <c r="F340" s="16">
        <f>'[1]5월'!J340</f>
        <v>4281.5072498189738</v>
      </c>
      <c r="G340" s="17" t="str">
        <f>'[1]5월'!M340</f>
        <v>1.72</v>
      </c>
      <c r="H340" s="16">
        <f>'[1]5월'!N340</f>
        <v>9530.1874898014976</v>
      </c>
      <c r="I340" s="17">
        <f>'[1]5월'!Q340</f>
        <v>0</v>
      </c>
      <c r="J340" s="16">
        <f>'[1]5월'!R340</f>
        <v>0</v>
      </c>
      <c r="K340" s="17">
        <f>'[1]5월'!S340</f>
        <v>0</v>
      </c>
      <c r="L340" s="16">
        <f>'[1]5월'!T340</f>
        <v>0</v>
      </c>
      <c r="M340" s="61">
        <f t="shared" si="31"/>
        <v>16970</v>
      </c>
      <c r="N340" s="21">
        <v>2</v>
      </c>
      <c r="O340" s="71">
        <f t="shared" si="32"/>
        <v>8490</v>
      </c>
      <c r="P340" s="75"/>
      <c r="Q340" s="67"/>
      <c r="R340" s="80">
        <v>2</v>
      </c>
      <c r="S340" s="67">
        <f t="shared" si="34"/>
        <v>8485</v>
      </c>
      <c r="U340" s="63"/>
      <c r="V340" s="63"/>
      <c r="W340" s="63"/>
    </row>
    <row r="341" spans="1:23">
      <c r="A341" s="19" t="s">
        <v>669</v>
      </c>
      <c r="B341" s="20" t="s">
        <v>670</v>
      </c>
      <c r="C341" s="17">
        <f>'[1]5월'!E341</f>
        <v>34.200000000000045</v>
      </c>
      <c r="D341" s="16">
        <f>'[1]5월'!F341</f>
        <v>5139.8339550714845</v>
      </c>
      <c r="E341" s="17">
        <f>'[1]5월'!I341</f>
        <v>5.230000000000004</v>
      </c>
      <c r="F341" s="16">
        <f>'[1]5월'!J341</f>
        <v>5515.3406198406983</v>
      </c>
      <c r="G341" s="17" t="str">
        <f>'[1]5월'!M341</f>
        <v>2.69</v>
      </c>
      <c r="H341" s="16">
        <f>'[1]5월'!N341</f>
        <v>14904.769969515133</v>
      </c>
      <c r="I341" s="17">
        <f>'[1]5월'!Q341</f>
        <v>0</v>
      </c>
      <c r="J341" s="16">
        <f>'[1]5월'!R341</f>
        <v>0</v>
      </c>
      <c r="K341" s="17">
        <f>'[1]5월'!S341</f>
        <v>25.166666666666668</v>
      </c>
      <c r="L341" s="16">
        <f>'[1]5월'!T341</f>
        <v>873.44953552945969</v>
      </c>
      <c r="M341" s="61">
        <f t="shared" si="31"/>
        <v>26430</v>
      </c>
      <c r="N341" s="21">
        <v>2</v>
      </c>
      <c r="O341" s="71">
        <f t="shared" si="32"/>
        <v>13220</v>
      </c>
      <c r="P341" s="75"/>
      <c r="Q341" s="67"/>
      <c r="R341" s="80">
        <v>2</v>
      </c>
      <c r="S341" s="67">
        <f t="shared" si="34"/>
        <v>13215</v>
      </c>
      <c r="U341" s="63"/>
      <c r="V341" s="63"/>
      <c r="W341" s="63"/>
    </row>
    <row r="342" spans="1:23">
      <c r="A342" s="19" t="s">
        <v>671</v>
      </c>
      <c r="B342" s="20" t="s">
        <v>672</v>
      </c>
      <c r="C342" s="17">
        <f>'[1]5월'!E342</f>
        <v>22.800000000000182</v>
      </c>
      <c r="D342" s="16">
        <f>'[1]5월'!F342</f>
        <v>3426.5559700476788</v>
      </c>
      <c r="E342" s="17">
        <f>'[1]5월'!I342</f>
        <v>4.9899999999999807</v>
      </c>
      <c r="F342" s="16">
        <f>'[1]5월'!J342</f>
        <v>5262.246595220834</v>
      </c>
      <c r="G342" s="17" t="str">
        <f>'[1]5월'!M342</f>
        <v>3.27</v>
      </c>
      <c r="H342" s="16">
        <f>'[1]5월'!N342</f>
        <v>18118.43784398308</v>
      </c>
      <c r="I342" s="17">
        <f>'[1]5월'!Q342</f>
        <v>0</v>
      </c>
      <c r="J342" s="16">
        <f>'[1]5월'!R342</f>
        <v>0</v>
      </c>
      <c r="K342" s="17">
        <f>'[1]5월'!S342</f>
        <v>0</v>
      </c>
      <c r="L342" s="16">
        <f>'[1]5월'!T342</f>
        <v>0</v>
      </c>
      <c r="M342" s="61">
        <f t="shared" si="31"/>
        <v>26810</v>
      </c>
      <c r="N342" s="21">
        <v>2</v>
      </c>
      <c r="O342" s="71">
        <f t="shared" si="32"/>
        <v>13410</v>
      </c>
      <c r="P342" s="75"/>
      <c r="Q342" s="67"/>
      <c r="R342" s="80">
        <v>2</v>
      </c>
      <c r="S342" s="67">
        <f t="shared" si="34"/>
        <v>13405</v>
      </c>
      <c r="U342" s="63"/>
      <c r="V342" s="63"/>
      <c r="W342" s="63"/>
    </row>
    <row r="343" spans="1:23">
      <c r="A343" s="19" t="s">
        <v>673</v>
      </c>
      <c r="B343" s="20" t="s">
        <v>674</v>
      </c>
      <c r="C343" s="17">
        <f>'[1]5월'!E343</f>
        <v>25.700000000000045</v>
      </c>
      <c r="D343" s="16">
        <f>'[1]5월'!F343</f>
        <v>3862.3898434309126</v>
      </c>
      <c r="E343" s="17">
        <f>'[1]5월'!I343</f>
        <v>4.3100000000000023</v>
      </c>
      <c r="F343" s="16">
        <f>'[1]5월'!J343</f>
        <v>4545.1468587979743</v>
      </c>
      <c r="G343" s="17" t="str">
        <f>'[1]5월'!M343</f>
        <v>1.77</v>
      </c>
      <c r="H343" s="16">
        <f>'[1]5월'!N343</f>
        <v>9807.2278238073559</v>
      </c>
      <c r="I343" s="17">
        <f>'[1]5월'!Q343</f>
        <v>0</v>
      </c>
      <c r="J343" s="16">
        <f>'[1]5월'!R343</f>
        <v>0</v>
      </c>
      <c r="K343" s="17">
        <f>'[1]5월'!S343</f>
        <v>0</v>
      </c>
      <c r="L343" s="16">
        <f>'[1]5월'!T343</f>
        <v>0</v>
      </c>
      <c r="M343" s="61">
        <f t="shared" si="31"/>
        <v>18210</v>
      </c>
      <c r="N343" s="21">
        <v>2</v>
      </c>
      <c r="O343" s="71">
        <f t="shared" si="32"/>
        <v>9110</v>
      </c>
      <c r="P343" s="75"/>
      <c r="Q343" s="67"/>
      <c r="R343" s="80">
        <v>2</v>
      </c>
      <c r="S343" s="67">
        <f t="shared" si="34"/>
        <v>9105</v>
      </c>
      <c r="U343" s="63"/>
      <c r="V343" s="63"/>
      <c r="W343" s="63"/>
    </row>
    <row r="344" spans="1:23">
      <c r="A344" s="19" t="s">
        <v>675</v>
      </c>
      <c r="B344" s="20" t="s">
        <v>676</v>
      </c>
      <c r="C344" s="17">
        <f>'[1]5월'!E344</f>
        <v>32.200000000000045</v>
      </c>
      <c r="D344" s="16">
        <f>'[1]5월'!F344</f>
        <v>4839.2588699795851</v>
      </c>
      <c r="E344" s="17">
        <f>'[1]5월'!I344</f>
        <v>4.2299999999999898</v>
      </c>
      <c r="F344" s="16">
        <f>'[1]5월'!J344</f>
        <v>4460.7821839246817</v>
      </c>
      <c r="G344" s="17" t="str">
        <f>'[1]5월'!M344</f>
        <v>3.78</v>
      </c>
      <c r="H344" s="16">
        <f>'[1]5월'!N344</f>
        <v>20944.249250842826</v>
      </c>
      <c r="I344" s="17">
        <f>'[1]5월'!Q344</f>
        <v>0</v>
      </c>
      <c r="J344" s="16">
        <f>'[1]5월'!R344</f>
        <v>0</v>
      </c>
      <c r="K344" s="17">
        <f>'[1]5월'!S344</f>
        <v>59.666666666666664</v>
      </c>
      <c r="L344" s="16">
        <f>'[1]5월'!T344</f>
        <v>2070.827375626136</v>
      </c>
      <c r="M344" s="61">
        <f t="shared" si="31"/>
        <v>32320</v>
      </c>
      <c r="N344" s="21">
        <v>2</v>
      </c>
      <c r="O344" s="71">
        <f t="shared" si="32"/>
        <v>16160</v>
      </c>
      <c r="P344" s="75"/>
      <c r="Q344" s="67"/>
      <c r="R344" s="80">
        <v>2</v>
      </c>
      <c r="S344" s="67">
        <f t="shared" si="34"/>
        <v>16160</v>
      </c>
      <c r="U344" s="63"/>
      <c r="V344" s="63"/>
      <c r="W344" s="63"/>
    </row>
    <row r="345" spans="1:23">
      <c r="A345" s="19" t="s">
        <v>677</v>
      </c>
      <c r="B345" s="20" t="s">
        <v>678</v>
      </c>
      <c r="C345" s="17">
        <f>'[1]5월'!E345</f>
        <v>30.099999999999909</v>
      </c>
      <c r="D345" s="16">
        <f>'[1]5월'!F345</f>
        <v>4523.6550306330701</v>
      </c>
      <c r="E345" s="17">
        <f>'[1]5월'!I345</f>
        <v>1.75</v>
      </c>
      <c r="F345" s="16">
        <f>'[1]5월'!J345</f>
        <v>1845.477262853005</v>
      </c>
      <c r="G345" s="17" t="str">
        <f>'[1]5월'!M345</f>
        <v>0.72</v>
      </c>
      <c r="H345" s="16">
        <f>'[1]5월'!N345</f>
        <v>3989.3808096843477</v>
      </c>
      <c r="I345" s="17">
        <f>'[1]5월'!Q345</f>
        <v>0</v>
      </c>
      <c r="J345" s="16">
        <f>'[1]5월'!R345</f>
        <v>0</v>
      </c>
      <c r="K345" s="17">
        <f>'[1]5월'!S345</f>
        <v>81.733333333333334</v>
      </c>
      <c r="L345" s="16">
        <f>'[1]5월'!T345</f>
        <v>2836.6864385671988</v>
      </c>
      <c r="M345" s="61">
        <f t="shared" si="31"/>
        <v>13200</v>
      </c>
      <c r="N345" s="21">
        <v>2</v>
      </c>
      <c r="O345" s="71">
        <f t="shared" si="32"/>
        <v>6600</v>
      </c>
      <c r="P345" s="75"/>
      <c r="Q345" s="67"/>
      <c r="R345" s="80">
        <v>2</v>
      </c>
      <c r="S345" s="67">
        <f t="shared" si="34"/>
        <v>6600</v>
      </c>
      <c r="U345" s="63"/>
      <c r="V345" s="63"/>
      <c r="W345" s="63"/>
    </row>
    <row r="346" spans="1:23">
      <c r="A346" s="19" t="s">
        <v>679</v>
      </c>
      <c r="B346" s="20" t="s">
        <v>680</v>
      </c>
      <c r="C346" s="17">
        <f>'[1]5월'!E346</f>
        <v>25.899999999999864</v>
      </c>
      <c r="D346" s="16">
        <f>'[1]5월'!F346</f>
        <v>3892.4473519400749</v>
      </c>
      <c r="E346" s="17">
        <f>'[1]5월'!I346</f>
        <v>3.0799999999999983</v>
      </c>
      <c r="F346" s="16">
        <f>'[1]5월'!J346</f>
        <v>3248.039982621287</v>
      </c>
      <c r="G346" s="17" t="str">
        <f>'[1]5월'!M346</f>
        <v>1.70</v>
      </c>
      <c r="H346" s="16">
        <f>'[1]5월'!N346</f>
        <v>9419.3713561991553</v>
      </c>
      <c r="I346" s="17">
        <f>'[1]5월'!Q346</f>
        <v>0</v>
      </c>
      <c r="J346" s="16">
        <f>'[1]5월'!R346</f>
        <v>0</v>
      </c>
      <c r="K346" s="17">
        <f>'[1]5월'!S346</f>
        <v>21.766666666666666</v>
      </c>
      <c r="L346" s="16">
        <f>'[1]5월'!T346</f>
        <v>755.4470817228306</v>
      </c>
      <c r="M346" s="61">
        <f t="shared" si="31"/>
        <v>17320</v>
      </c>
      <c r="N346" s="21">
        <v>2</v>
      </c>
      <c r="O346" s="71">
        <f t="shared" si="32"/>
        <v>8660</v>
      </c>
      <c r="P346" s="75"/>
      <c r="Q346" s="67"/>
      <c r="R346" s="80">
        <v>2</v>
      </c>
      <c r="S346" s="67">
        <f t="shared" si="34"/>
        <v>8660</v>
      </c>
      <c r="U346" s="63"/>
      <c r="V346" s="63"/>
      <c r="W346" s="63"/>
    </row>
    <row r="347" spans="1:23">
      <c r="A347" s="19" t="s">
        <v>681</v>
      </c>
      <c r="B347" s="20" t="s">
        <v>682</v>
      </c>
      <c r="C347" s="17">
        <f>'[1]5월'!E347</f>
        <v>16.800000000000068</v>
      </c>
      <c r="D347" s="16">
        <f>'[1]5월'!F347</f>
        <v>2524.8307147719643</v>
      </c>
      <c r="E347" s="17">
        <f>'[1]5월'!I347</f>
        <v>1.7700000000000102</v>
      </c>
      <c r="F347" s="16">
        <f>'[1]5월'!J347</f>
        <v>1866.5684315713359</v>
      </c>
      <c r="G347" s="17" t="str">
        <f>'[1]5월'!M347</f>
        <v>1.30</v>
      </c>
      <c r="H347" s="16">
        <f>'[1]5월'!N347</f>
        <v>7203.0486841522952</v>
      </c>
      <c r="I347" s="17">
        <f>'[1]5월'!Q347</f>
        <v>0</v>
      </c>
      <c r="J347" s="16">
        <f>'[1]5월'!R347</f>
        <v>0</v>
      </c>
      <c r="K347" s="17">
        <f>'[1]5월'!S347</f>
        <v>0.41666666666666669</v>
      </c>
      <c r="L347" s="16">
        <f>'[1]5월'!T347</f>
        <v>14.461085025322181</v>
      </c>
      <c r="M347" s="61">
        <f t="shared" si="31"/>
        <v>11610</v>
      </c>
      <c r="N347" s="21">
        <v>2</v>
      </c>
      <c r="O347" s="71">
        <f t="shared" si="32"/>
        <v>5810</v>
      </c>
      <c r="P347" s="75"/>
      <c r="Q347" s="67"/>
      <c r="R347" s="80">
        <v>2</v>
      </c>
      <c r="S347" s="67">
        <f t="shared" si="34"/>
        <v>5805</v>
      </c>
      <c r="U347" s="63"/>
      <c r="V347" s="63"/>
      <c r="W347" s="63"/>
    </row>
    <row r="348" spans="1:23">
      <c r="A348" s="19" t="s">
        <v>683</v>
      </c>
      <c r="B348" s="20" t="s">
        <v>684</v>
      </c>
      <c r="C348" s="17">
        <f>'[1]5월'!E348</f>
        <v>31.599999999999909</v>
      </c>
      <c r="D348" s="16">
        <f>'[1]5월'!F348</f>
        <v>4749.0863444519946</v>
      </c>
      <c r="E348" s="17">
        <f>'[1]5월'!I348</f>
        <v>3.0799999999999983</v>
      </c>
      <c r="F348" s="16">
        <f>'[1]5월'!J348</f>
        <v>3248.039982621287</v>
      </c>
      <c r="G348" s="17" t="str">
        <f>'[1]5월'!M348</f>
        <v>1.61</v>
      </c>
      <c r="H348" s="16">
        <f>'[1]5월'!N348</f>
        <v>8920.6987549886126</v>
      </c>
      <c r="I348" s="17">
        <f>'[1]5월'!Q348</f>
        <v>0</v>
      </c>
      <c r="J348" s="16">
        <f>'[1]5월'!R348</f>
        <v>0</v>
      </c>
      <c r="K348" s="17">
        <f>'[1]5월'!S348</f>
        <v>6.833333333333333</v>
      </c>
      <c r="L348" s="16">
        <f>'[1]5월'!T348</f>
        <v>237.16179441528374</v>
      </c>
      <c r="M348" s="61">
        <f t="shared" si="31"/>
        <v>17150</v>
      </c>
      <c r="N348" s="21">
        <v>2</v>
      </c>
      <c r="O348" s="71">
        <f t="shared" si="32"/>
        <v>8580</v>
      </c>
      <c r="P348" s="75"/>
      <c r="Q348" s="67"/>
      <c r="R348" s="80">
        <v>2</v>
      </c>
      <c r="S348" s="67">
        <f t="shared" si="34"/>
        <v>8575</v>
      </c>
      <c r="U348" s="63"/>
      <c r="V348" s="63"/>
      <c r="W348" s="63"/>
    </row>
    <row r="349" spans="1:23">
      <c r="A349" s="19" t="s">
        <v>685</v>
      </c>
      <c r="B349" s="20" t="s">
        <v>686</v>
      </c>
      <c r="C349" s="17">
        <f>'[1]5월'!E349</f>
        <v>23.699999999999818</v>
      </c>
      <c r="D349" s="16">
        <f>'[1]5월'!F349</f>
        <v>3561.8147583389791</v>
      </c>
      <c r="E349" s="17">
        <f>'[1]5월'!I349</f>
        <v>1.8400000000000034</v>
      </c>
      <c r="F349" s="16">
        <f>'[1]5월'!J349</f>
        <v>1940.3875220854486</v>
      </c>
      <c r="G349" s="17" t="str">
        <f>'[1]5월'!M349</f>
        <v>1.09</v>
      </c>
      <c r="H349" s="16">
        <f>'[1]5월'!N349</f>
        <v>6039.4792813276936</v>
      </c>
      <c r="I349" s="17">
        <f>'[1]5월'!Q349</f>
        <v>0</v>
      </c>
      <c r="J349" s="16">
        <f>'[1]5월'!R349</f>
        <v>0</v>
      </c>
      <c r="K349" s="17">
        <f>'[1]5월'!S349</f>
        <v>5.2333333333333334</v>
      </c>
      <c r="L349" s="16">
        <f>'[1]5월'!T349</f>
        <v>181.63122791804656</v>
      </c>
      <c r="M349" s="61">
        <f t="shared" si="31"/>
        <v>11720</v>
      </c>
      <c r="N349" s="21">
        <v>2</v>
      </c>
      <c r="O349" s="71">
        <f t="shared" si="32"/>
        <v>5860</v>
      </c>
      <c r="P349" s="75"/>
      <c r="Q349" s="67"/>
      <c r="R349" s="80">
        <v>2</v>
      </c>
      <c r="S349" s="67">
        <f t="shared" si="34"/>
        <v>5860</v>
      </c>
      <c r="U349" s="63"/>
      <c r="V349" s="63"/>
      <c r="W349" s="63"/>
    </row>
    <row r="350" spans="1:23">
      <c r="A350" s="19" t="s">
        <v>687</v>
      </c>
      <c r="B350" s="20" t="s">
        <v>688</v>
      </c>
      <c r="C350" s="17">
        <f>'[1]5월'!E350</f>
        <v>25.5</v>
      </c>
      <c r="D350" s="16">
        <f>'[1]5월'!F350</f>
        <v>3832.3323349217158</v>
      </c>
      <c r="E350" s="17">
        <f>'[1]5월'!I350</f>
        <v>3.3900000000000006</v>
      </c>
      <c r="F350" s="16">
        <f>'[1]5월'!J350</f>
        <v>3574.9530977552504</v>
      </c>
      <c r="G350" s="17" t="str">
        <f>'[1]5월'!M350</f>
        <v>1.64</v>
      </c>
      <c r="H350" s="16">
        <f>'[1]5월'!N350</f>
        <v>9086.922955392125</v>
      </c>
      <c r="I350" s="17">
        <f>'[1]5월'!Q350</f>
        <v>0</v>
      </c>
      <c r="J350" s="16">
        <f>'[1]5월'!R350</f>
        <v>0</v>
      </c>
      <c r="K350" s="17">
        <f>'[1]5월'!S350</f>
        <v>1.7333333333333334</v>
      </c>
      <c r="L350" s="16">
        <f>'[1]5월'!T350</f>
        <v>60.15811370534027</v>
      </c>
      <c r="M350" s="61">
        <f t="shared" si="31"/>
        <v>16550</v>
      </c>
      <c r="N350" s="21">
        <v>1</v>
      </c>
      <c r="O350" s="71">
        <f t="shared" si="32"/>
        <v>16550</v>
      </c>
      <c r="P350" s="75"/>
      <c r="Q350" s="67">
        <f>O350</f>
        <v>16550</v>
      </c>
      <c r="R350" s="80">
        <v>1</v>
      </c>
      <c r="S350" s="67"/>
      <c r="U350" s="63"/>
      <c r="V350" s="63"/>
      <c r="W350" s="63"/>
    </row>
    <row r="351" spans="1:23">
      <c r="A351" s="19" t="s">
        <v>689</v>
      </c>
      <c r="B351" s="20" t="s">
        <v>690</v>
      </c>
      <c r="C351" s="17">
        <f>'[1]5월'!E351</f>
        <v>13.200000000000045</v>
      </c>
      <c r="D351" s="16">
        <f>'[1]5월'!F351</f>
        <v>1983.7955616065419</v>
      </c>
      <c r="E351" s="17">
        <f>'[1]5월'!I351</f>
        <v>1.1400000000000006</v>
      </c>
      <c r="F351" s="16">
        <f>'[1]5월'!J351</f>
        <v>1202.1966169442439</v>
      </c>
      <c r="G351" s="17" t="str">
        <f>'[1]5월'!M351</f>
        <v>0.84</v>
      </c>
      <c r="H351" s="16">
        <f>'[1]5월'!N351</f>
        <v>4654.2776112984056</v>
      </c>
      <c r="I351" s="17">
        <f>'[1]5월'!Q351</f>
        <v>0</v>
      </c>
      <c r="J351" s="16">
        <f>'[1]5월'!R351</f>
        <v>0</v>
      </c>
      <c r="K351" s="17">
        <f>'[1]5월'!S351</f>
        <v>10.866666666666667</v>
      </c>
      <c r="L351" s="16">
        <f>'[1]5월'!T351</f>
        <v>377.14509746040244</v>
      </c>
      <c r="M351" s="61">
        <f t="shared" si="31"/>
        <v>8220</v>
      </c>
      <c r="N351" s="21">
        <v>1</v>
      </c>
      <c r="O351" s="71">
        <f t="shared" si="32"/>
        <v>8220</v>
      </c>
      <c r="P351" s="75"/>
      <c r="Q351" s="67">
        <f t="shared" ref="Q351:Q354" si="35">O351</f>
        <v>8220</v>
      </c>
      <c r="R351" s="80">
        <v>1</v>
      </c>
      <c r="S351" s="67"/>
      <c r="U351" s="63"/>
      <c r="V351" s="63"/>
      <c r="W351" s="63"/>
    </row>
    <row r="352" spans="1:23">
      <c r="A352" s="19" t="s">
        <v>691</v>
      </c>
      <c r="B352" s="20" t="s">
        <v>692</v>
      </c>
      <c r="C352" s="17">
        <f>'[1]5월'!E352</f>
        <v>19.400000000000091</v>
      </c>
      <c r="D352" s="16">
        <f>'[1]5월'!F352</f>
        <v>2915.5783253914365</v>
      </c>
      <c r="E352" s="17">
        <f>'[1]5월'!I352</f>
        <v>2</v>
      </c>
      <c r="F352" s="16">
        <f>'[1]5월'!J352</f>
        <v>2109.1168718320055</v>
      </c>
      <c r="G352" s="17" t="str">
        <f>'[1]5월'!M352</f>
        <v>1.11</v>
      </c>
      <c r="H352" s="16">
        <f>'[1]5월'!N352</f>
        <v>6150.2954149300367</v>
      </c>
      <c r="I352" s="17">
        <f>'[1]5월'!Q352</f>
        <v>0</v>
      </c>
      <c r="J352" s="16">
        <f>'[1]5월'!R352</f>
        <v>0</v>
      </c>
      <c r="K352" s="17">
        <f>'[1]5월'!S352</f>
        <v>0</v>
      </c>
      <c r="L352" s="16">
        <f>'[1]5월'!T352</f>
        <v>0</v>
      </c>
      <c r="M352" s="61">
        <f t="shared" si="31"/>
        <v>11170</v>
      </c>
      <c r="N352" s="21">
        <v>1</v>
      </c>
      <c r="O352" s="71">
        <f t="shared" si="32"/>
        <v>11170</v>
      </c>
      <c r="P352" s="75"/>
      <c r="Q352" s="67">
        <f t="shared" si="35"/>
        <v>11170</v>
      </c>
      <c r="R352" s="80">
        <v>1</v>
      </c>
      <c r="S352" s="67"/>
      <c r="U352" s="63"/>
      <c r="V352" s="63"/>
      <c r="W352" s="63"/>
    </row>
    <row r="353" spans="1:23">
      <c r="A353" s="19" t="s">
        <v>693</v>
      </c>
      <c r="B353" s="20" t="s">
        <v>694</v>
      </c>
      <c r="C353" s="17">
        <f>'[1]5월'!E353</f>
        <v>21.5</v>
      </c>
      <c r="D353" s="16">
        <f>'[1]5월'!F353</f>
        <v>3231.182164737917</v>
      </c>
      <c r="E353" s="17">
        <f>'[1]5월'!I353</f>
        <v>1.1799999999999997</v>
      </c>
      <c r="F353" s="16">
        <f>'[1]5월'!J353</f>
        <v>1244.378954380883</v>
      </c>
      <c r="G353" s="17" t="str">
        <f>'[1]5월'!M353</f>
        <v>0.72</v>
      </c>
      <c r="H353" s="16">
        <f>'[1]5월'!N353</f>
        <v>3989.3808096843477</v>
      </c>
      <c r="I353" s="17">
        <f>'[1]5월'!Q353</f>
        <v>0</v>
      </c>
      <c r="J353" s="16">
        <f>'[1]5월'!R353</f>
        <v>0</v>
      </c>
      <c r="K353" s="17">
        <f>'[1]5월'!S353</f>
        <v>20.2</v>
      </c>
      <c r="L353" s="16">
        <f>'[1]5월'!T353</f>
        <v>701.07340202761918</v>
      </c>
      <c r="M353" s="61">
        <f t="shared" si="31"/>
        <v>9170</v>
      </c>
      <c r="N353" s="21">
        <v>1</v>
      </c>
      <c r="O353" s="71">
        <f t="shared" si="32"/>
        <v>9170</v>
      </c>
      <c r="P353" s="75"/>
      <c r="Q353" s="67">
        <f t="shared" si="35"/>
        <v>9170</v>
      </c>
      <c r="R353" s="80">
        <v>1</v>
      </c>
      <c r="S353" s="67"/>
      <c r="U353" s="63"/>
      <c r="V353" s="63"/>
      <c r="W353" s="63"/>
    </row>
    <row r="354" spans="1:23">
      <c r="A354" s="19" t="s">
        <v>695</v>
      </c>
      <c r="B354" s="20" t="s">
        <v>696</v>
      </c>
      <c r="C354" s="17">
        <f>'[1]5월'!E354</f>
        <v>11.400000000000091</v>
      </c>
      <c r="D354" s="16">
        <f>'[1]5월'!F354</f>
        <v>1713.2779850238394</v>
      </c>
      <c r="E354" s="17">
        <f>'[1]5월'!I354</f>
        <v>0.84999999999999432</v>
      </c>
      <c r="F354" s="16">
        <f>'[1]5월'!J354</f>
        <v>896.37467052859631</v>
      </c>
      <c r="G354" s="17" t="str">
        <f>'[1]5월'!M354</f>
        <v>0.52</v>
      </c>
      <c r="H354" s="16">
        <f>'[1]5월'!N354</f>
        <v>2881.2194736609181</v>
      </c>
      <c r="I354" s="17">
        <f>'[1]5월'!Q354</f>
        <v>0</v>
      </c>
      <c r="J354" s="16">
        <f>'[1]5월'!R354</f>
        <v>0</v>
      </c>
      <c r="K354" s="17">
        <f>'[1]5월'!S354</f>
        <v>0</v>
      </c>
      <c r="L354" s="16">
        <f>'[1]5월'!T354</f>
        <v>0</v>
      </c>
      <c r="M354" s="61">
        <f t="shared" si="31"/>
        <v>5490</v>
      </c>
      <c r="N354" s="21">
        <v>1</v>
      </c>
      <c r="O354" s="71">
        <f t="shared" si="32"/>
        <v>5490</v>
      </c>
      <c r="P354" s="75"/>
      <c r="Q354" s="67">
        <f t="shared" si="35"/>
        <v>5490</v>
      </c>
      <c r="R354" s="80">
        <v>1</v>
      </c>
      <c r="S354" s="67"/>
      <c r="U354" s="63"/>
      <c r="V354" s="63"/>
      <c r="W354" s="63"/>
    </row>
    <row r="355" spans="1:23">
      <c r="A355" s="19" t="s">
        <v>697</v>
      </c>
      <c r="B355" s="20" t="s">
        <v>698</v>
      </c>
      <c r="C355" s="17">
        <f>'[1]5월'!E355</f>
        <v>26.799999999999955</v>
      </c>
      <c r="D355" s="16">
        <f>'[1]5월'!F355</f>
        <v>4027.7061402314434</v>
      </c>
      <c r="E355" s="17">
        <f>'[1]5월'!I355</f>
        <v>2.8499999999999943</v>
      </c>
      <c r="F355" s="16">
        <f>'[1]5월'!J355</f>
        <v>3005.4915423606021</v>
      </c>
      <c r="G355" s="17" t="str">
        <f>'[1]5월'!M355</f>
        <v>1.70</v>
      </c>
      <c r="H355" s="16">
        <f>'[1]5월'!N355</f>
        <v>9419.3713561991553</v>
      </c>
      <c r="I355" s="17">
        <f>'[1]5월'!Q355</f>
        <v>0</v>
      </c>
      <c r="J355" s="16">
        <f>'[1]5월'!R355</f>
        <v>0</v>
      </c>
      <c r="K355" s="17">
        <f>'[1]5월'!S355</f>
        <v>12.066666666666666</v>
      </c>
      <c r="L355" s="16">
        <f>'[1]5월'!T355</f>
        <v>418.79302233333033</v>
      </c>
      <c r="M355" s="61">
        <f t="shared" si="31"/>
        <v>16870</v>
      </c>
      <c r="N355" s="21">
        <v>2</v>
      </c>
      <c r="O355" s="71">
        <f t="shared" si="32"/>
        <v>8440</v>
      </c>
      <c r="P355" s="75"/>
      <c r="Q355" s="67"/>
      <c r="R355" s="80">
        <v>2</v>
      </c>
      <c r="S355" s="67">
        <f t="shared" si="34"/>
        <v>8435</v>
      </c>
      <c r="U355" s="63"/>
      <c r="V355" s="63"/>
      <c r="W355" s="63"/>
    </row>
    <row r="356" spans="1:23">
      <c r="A356" s="19" t="s">
        <v>699</v>
      </c>
      <c r="B356" s="20" t="s">
        <v>700</v>
      </c>
      <c r="C356" s="17">
        <f>'[1]5월'!E356</f>
        <v>29.600000000000136</v>
      </c>
      <c r="D356" s="16">
        <f>'[1]5월'!F356</f>
        <v>4448.5112593601298</v>
      </c>
      <c r="E356" s="17">
        <f>'[1]5월'!I356</f>
        <v>3.5699999999999932</v>
      </c>
      <c r="F356" s="16">
        <f>'[1]5월'!J356</f>
        <v>3764.7736162201231</v>
      </c>
      <c r="G356" s="17" t="str">
        <f>'[1]5월'!M356</f>
        <v>2.82</v>
      </c>
      <c r="H356" s="16">
        <f>'[1]5월'!N356</f>
        <v>15625.074837930362</v>
      </c>
      <c r="I356" s="17">
        <f>'[1]5월'!Q356</f>
        <v>0</v>
      </c>
      <c r="J356" s="16">
        <f>'[1]5월'!R356</f>
        <v>0</v>
      </c>
      <c r="K356" s="17">
        <f>'[1]5월'!S356</f>
        <v>0</v>
      </c>
      <c r="L356" s="16">
        <f>'[1]5월'!T356</f>
        <v>0</v>
      </c>
      <c r="M356" s="61">
        <f t="shared" si="31"/>
        <v>23840</v>
      </c>
      <c r="N356" s="21">
        <v>2</v>
      </c>
      <c r="O356" s="71">
        <f t="shared" si="32"/>
        <v>11920</v>
      </c>
      <c r="P356" s="75"/>
      <c r="Q356" s="67"/>
      <c r="R356" s="80">
        <v>2</v>
      </c>
      <c r="S356" s="67">
        <f t="shared" si="34"/>
        <v>11920</v>
      </c>
      <c r="U356" s="63"/>
      <c r="V356" s="63"/>
      <c r="W356" s="63"/>
    </row>
    <row r="357" spans="1:23">
      <c r="A357" s="19" t="s">
        <v>701</v>
      </c>
      <c r="B357" s="20" t="s">
        <v>702</v>
      </c>
      <c r="C357" s="17">
        <f>'[1]5월'!E357</f>
        <v>21.400000000000091</v>
      </c>
      <c r="D357" s="16">
        <f>'[1]5월'!F357</f>
        <v>3216.1534104833358</v>
      </c>
      <c r="E357" s="17">
        <f>'[1]5월'!I357</f>
        <v>3.1399999999999864</v>
      </c>
      <c r="F357" s="16">
        <f>'[1]5월'!J357</f>
        <v>3311.3134887762349</v>
      </c>
      <c r="G357" s="17" t="str">
        <f>'[1]5월'!M357</f>
        <v>1.92</v>
      </c>
      <c r="H357" s="16">
        <f>'[1]5월'!N357</f>
        <v>10638.348825824927</v>
      </c>
      <c r="I357" s="17">
        <f>'[1]5월'!Q357</f>
        <v>0</v>
      </c>
      <c r="J357" s="16">
        <f>'[1]5월'!R357</f>
        <v>0</v>
      </c>
      <c r="K357" s="17">
        <f>'[1]5월'!S357</f>
        <v>89.483333333333334</v>
      </c>
      <c r="L357" s="16">
        <f>'[1]5월'!T357</f>
        <v>3105.6626200381911</v>
      </c>
      <c r="M357" s="61">
        <f t="shared" si="31"/>
        <v>20270</v>
      </c>
      <c r="N357" s="21">
        <v>2</v>
      </c>
      <c r="O357" s="71">
        <f t="shared" si="32"/>
        <v>10140</v>
      </c>
      <c r="P357" s="75"/>
      <c r="Q357" s="67"/>
      <c r="R357" s="80">
        <v>2</v>
      </c>
      <c r="S357" s="67">
        <f t="shared" si="34"/>
        <v>10135</v>
      </c>
      <c r="U357" s="63"/>
      <c r="V357" s="63"/>
      <c r="W357" s="63"/>
    </row>
    <row r="358" spans="1:23">
      <c r="A358" s="19" t="s">
        <v>703</v>
      </c>
      <c r="B358" s="20" t="s">
        <v>704</v>
      </c>
      <c r="C358" s="17">
        <f>'[1]5월'!E358</f>
        <v>22.900000000000091</v>
      </c>
      <c r="D358" s="16">
        <f>'[1]5월'!F358</f>
        <v>3441.5847243022604</v>
      </c>
      <c r="E358" s="17">
        <f>'[1]5월'!I358</f>
        <v>2.6099999999999994</v>
      </c>
      <c r="F358" s="16">
        <f>'[1]5월'!J358</f>
        <v>2752.3975177407669</v>
      </c>
      <c r="G358" s="17" t="str">
        <f>'[1]5월'!M358</f>
        <v>1.16</v>
      </c>
      <c r="H358" s="16">
        <f>'[1]5월'!N358</f>
        <v>6427.3357489358932</v>
      </c>
      <c r="I358" s="17">
        <f>'[1]5월'!Q358</f>
        <v>0</v>
      </c>
      <c r="J358" s="16">
        <f>'[1]5월'!R358</f>
        <v>0</v>
      </c>
      <c r="K358" s="17">
        <f>'[1]5월'!S358</f>
        <v>0.7</v>
      </c>
      <c r="L358" s="16">
        <f>'[1]5월'!T358</f>
        <v>24.294622842541258</v>
      </c>
      <c r="M358" s="61">
        <f t="shared" si="31"/>
        <v>12650</v>
      </c>
      <c r="N358" s="21">
        <v>2</v>
      </c>
      <c r="O358" s="71">
        <f t="shared" si="32"/>
        <v>6330</v>
      </c>
      <c r="P358" s="75"/>
      <c r="Q358" s="67"/>
      <c r="R358" s="80">
        <v>2</v>
      </c>
      <c r="S358" s="67">
        <f t="shared" si="34"/>
        <v>6325</v>
      </c>
      <c r="U358" s="63"/>
      <c r="V358" s="63"/>
      <c r="W358" s="63"/>
    </row>
    <row r="359" spans="1:23">
      <c r="A359" s="19" t="s">
        <v>705</v>
      </c>
      <c r="B359" s="20" t="s">
        <v>706</v>
      </c>
      <c r="C359" s="17">
        <f>'[1]5월'!E359</f>
        <v>18.200000000000045</v>
      </c>
      <c r="D359" s="16">
        <f>'[1]5월'!F359</f>
        <v>2735.2332743362904</v>
      </c>
      <c r="E359" s="17">
        <f>'[1]5월'!I359</f>
        <v>2.7799999999999727</v>
      </c>
      <c r="F359" s="16">
        <f>'[1]5월'!J359</f>
        <v>2931.6724518464594</v>
      </c>
      <c r="G359" s="17" t="str">
        <f>'[1]5월'!M359</f>
        <v>1.64</v>
      </c>
      <c r="H359" s="16">
        <f>'[1]5월'!N359</f>
        <v>9086.922955392125</v>
      </c>
      <c r="I359" s="17">
        <f>'[1]5월'!Q359</f>
        <v>0</v>
      </c>
      <c r="J359" s="16">
        <f>'[1]5월'!R359</f>
        <v>0</v>
      </c>
      <c r="K359" s="17">
        <f>'[1]5월'!S359</f>
        <v>0.51666666666666672</v>
      </c>
      <c r="L359" s="16">
        <f>'[1]5월'!T359</f>
        <v>17.931745431399506</v>
      </c>
      <c r="M359" s="61">
        <f t="shared" si="31"/>
        <v>14770</v>
      </c>
      <c r="N359" s="21">
        <v>2</v>
      </c>
      <c r="O359" s="71">
        <f t="shared" si="32"/>
        <v>7390</v>
      </c>
      <c r="P359" s="75"/>
      <c r="Q359" s="67"/>
      <c r="R359" s="80">
        <v>2</v>
      </c>
      <c r="S359" s="67">
        <f t="shared" si="34"/>
        <v>7385</v>
      </c>
      <c r="U359" s="63"/>
      <c r="V359" s="63"/>
      <c r="W359" s="63"/>
    </row>
    <row r="360" spans="1:23">
      <c r="A360" s="19" t="s">
        <v>707</v>
      </c>
      <c r="B360" s="20" t="s">
        <v>708</v>
      </c>
      <c r="C360" s="17">
        <f>'[1]5월'!E360</f>
        <v>20.599999999999909</v>
      </c>
      <c r="D360" s="16">
        <f>'[1]5월'!F360</f>
        <v>3095.9233764465489</v>
      </c>
      <c r="E360" s="17">
        <f>'[1]5월'!I360</f>
        <v>2.9000000000000057</v>
      </c>
      <c r="F360" s="16">
        <f>'[1]5월'!J360</f>
        <v>3058.2194641564142</v>
      </c>
      <c r="G360" s="17" t="str">
        <f>'[1]5월'!M360</f>
        <v>1.90</v>
      </c>
      <c r="H360" s="16">
        <f>'[1]5월'!N360</f>
        <v>10527.532692222585</v>
      </c>
      <c r="I360" s="17">
        <f>'[1]5월'!Q360</f>
        <v>0</v>
      </c>
      <c r="J360" s="16">
        <f>'[1]5월'!R360</f>
        <v>0</v>
      </c>
      <c r="K360" s="17">
        <f>'[1]5월'!S360</f>
        <v>0</v>
      </c>
      <c r="L360" s="16">
        <f>'[1]5월'!T360</f>
        <v>0</v>
      </c>
      <c r="M360" s="61">
        <f t="shared" si="31"/>
        <v>16680</v>
      </c>
      <c r="N360" s="21">
        <v>2</v>
      </c>
      <c r="O360" s="71">
        <f t="shared" si="32"/>
        <v>8340</v>
      </c>
      <c r="P360" s="75"/>
      <c r="Q360" s="67"/>
      <c r="R360" s="80">
        <v>2</v>
      </c>
      <c r="S360" s="67">
        <f t="shared" si="34"/>
        <v>8340</v>
      </c>
      <c r="U360" s="63"/>
      <c r="V360" s="63"/>
      <c r="W360" s="63"/>
    </row>
    <row r="361" spans="1:23">
      <c r="A361" s="19" t="s">
        <v>709</v>
      </c>
      <c r="B361" s="20" t="s">
        <v>710</v>
      </c>
      <c r="C361" s="17">
        <f>'[1]5월'!E361</f>
        <v>23.700000000000045</v>
      </c>
      <c r="D361" s="16">
        <f>'[1]5월'!F361</f>
        <v>3561.8147583390132</v>
      </c>
      <c r="E361" s="17">
        <f>'[1]5월'!I361</f>
        <v>1.9900000000000091</v>
      </c>
      <c r="F361" s="16">
        <f>'[1]5월'!J361</f>
        <v>2098.5712874728556</v>
      </c>
      <c r="G361" s="17" t="str">
        <f>'[1]5월'!M361</f>
        <v>0.69</v>
      </c>
      <c r="H361" s="16">
        <f>'[1]5월'!N361</f>
        <v>3823.156609280833</v>
      </c>
      <c r="I361" s="17">
        <f>'[1]5월'!Q361</f>
        <v>0</v>
      </c>
      <c r="J361" s="16">
        <f>'[1]5월'!R361</f>
        <v>0</v>
      </c>
      <c r="K361" s="17">
        <f>'[1]5월'!S361</f>
        <v>19.966666666666665</v>
      </c>
      <c r="L361" s="16">
        <f>'[1]5월'!T361</f>
        <v>692.97519441343877</v>
      </c>
      <c r="M361" s="61">
        <f t="shared" si="31"/>
        <v>10180</v>
      </c>
      <c r="N361" s="21">
        <v>2</v>
      </c>
      <c r="O361" s="71">
        <f t="shared" si="32"/>
        <v>5090</v>
      </c>
      <c r="P361" s="75"/>
      <c r="Q361" s="67"/>
      <c r="R361" s="80">
        <v>2</v>
      </c>
      <c r="S361" s="67">
        <f t="shared" si="34"/>
        <v>5090</v>
      </c>
      <c r="U361" s="63"/>
      <c r="V361" s="63"/>
      <c r="W361" s="63"/>
    </row>
    <row r="362" spans="1:23">
      <c r="A362" s="19" t="s">
        <v>711</v>
      </c>
      <c r="B362" s="20" t="s">
        <v>712</v>
      </c>
      <c r="C362" s="17">
        <f>'[1]5월'!E362</f>
        <v>44.299999999999955</v>
      </c>
      <c r="D362" s="16">
        <f>'[1]5월'!F362</f>
        <v>6657.7381347855617</v>
      </c>
      <c r="E362" s="17">
        <f>'[1]5월'!I362</f>
        <v>4.1899999999999977</v>
      </c>
      <c r="F362" s="16">
        <f>'[1]5월'!J362</f>
        <v>4418.5998464880495</v>
      </c>
      <c r="G362" s="17" t="str">
        <f>'[1]5월'!M362</f>
        <v>4.11</v>
      </c>
      <c r="H362" s="16">
        <f>'[1]5월'!N362</f>
        <v>22772.715455281486</v>
      </c>
      <c r="I362" s="17">
        <f>'[1]5월'!Q362</f>
        <v>0</v>
      </c>
      <c r="J362" s="16">
        <f>'[1]5월'!R362</f>
        <v>0</v>
      </c>
      <c r="K362" s="17">
        <f>'[1]5월'!S362</f>
        <v>519.81666666666672</v>
      </c>
      <c r="L362" s="16">
        <f>'[1]5월'!T362</f>
        <v>18041.071234190938</v>
      </c>
      <c r="M362" s="61">
        <f t="shared" si="31"/>
        <v>51890</v>
      </c>
      <c r="N362" s="21">
        <v>2</v>
      </c>
      <c r="O362" s="71">
        <f t="shared" si="32"/>
        <v>25950</v>
      </c>
      <c r="P362" s="75"/>
      <c r="Q362" s="67"/>
      <c r="R362" s="80">
        <v>2</v>
      </c>
      <c r="S362" s="67">
        <f t="shared" si="34"/>
        <v>25945</v>
      </c>
      <c r="U362" s="63"/>
      <c r="V362" s="63"/>
      <c r="W362" s="63"/>
    </row>
    <row r="363" spans="1:23">
      <c r="A363" s="19" t="s">
        <v>713</v>
      </c>
      <c r="B363" s="20" t="s">
        <v>714</v>
      </c>
      <c r="C363" s="17">
        <f>'[1]5월'!E363</f>
        <v>19.600000000000136</v>
      </c>
      <c r="D363" s="16">
        <f>'[1]5월'!F363</f>
        <v>2945.6358339006333</v>
      </c>
      <c r="E363" s="17">
        <f>'[1]5월'!I363</f>
        <v>3.1999999999999886</v>
      </c>
      <c r="F363" s="16">
        <f>'[1]5월'!J363</f>
        <v>3374.5869949311973</v>
      </c>
      <c r="G363" s="17" t="str">
        <f>'[1]5월'!M363</f>
        <v>2.07</v>
      </c>
      <c r="H363" s="16">
        <f>'[1]5월'!N363</f>
        <v>11469.469827842498</v>
      </c>
      <c r="I363" s="17">
        <f>'[1]5월'!Q363</f>
        <v>4.0000000000000036E-2</v>
      </c>
      <c r="J363" s="16">
        <f>'[1]5월'!R363</f>
        <v>4555.7296000000033</v>
      </c>
      <c r="K363" s="17">
        <f>'[1]5월'!S363</f>
        <v>36.716666666666669</v>
      </c>
      <c r="L363" s="16">
        <f>'[1]5월'!T363</f>
        <v>1274.3108124313906</v>
      </c>
      <c r="M363" s="61">
        <f t="shared" si="31"/>
        <v>23620</v>
      </c>
      <c r="N363" s="21">
        <v>2</v>
      </c>
      <c r="O363" s="71">
        <f t="shared" si="32"/>
        <v>11810</v>
      </c>
      <c r="P363" s="75"/>
      <c r="Q363" s="67"/>
      <c r="R363" s="80">
        <v>2</v>
      </c>
      <c r="S363" s="67">
        <f t="shared" si="34"/>
        <v>11810</v>
      </c>
      <c r="U363" s="63"/>
      <c r="V363" s="63"/>
      <c r="W363" s="63"/>
    </row>
    <row r="364" spans="1:23">
      <c r="A364" s="19" t="s">
        <v>715</v>
      </c>
      <c r="B364" s="20" t="s">
        <v>716</v>
      </c>
      <c r="C364" s="17">
        <f>'[1]5월'!E364</f>
        <v>26.700000000000045</v>
      </c>
      <c r="D364" s="16">
        <f>'[1]5월'!F364</f>
        <v>4012.6773859768618</v>
      </c>
      <c r="E364" s="17">
        <f>'[1]5월'!I364</f>
        <v>4.7199999999999989</v>
      </c>
      <c r="F364" s="16">
        <f>'[1]5월'!J364</f>
        <v>4977.515817523532</v>
      </c>
      <c r="G364" s="17" t="str">
        <f>'[1]5월'!M364</f>
        <v>3.63</v>
      </c>
      <c r="H364" s="16">
        <f>'[1]5월'!N364</f>
        <v>20113.128248825255</v>
      </c>
      <c r="I364" s="17">
        <f>'[1]5월'!Q364</f>
        <v>0</v>
      </c>
      <c r="J364" s="16">
        <f>'[1]5월'!R364</f>
        <v>0</v>
      </c>
      <c r="K364" s="17">
        <f>'[1]5월'!S364</f>
        <v>16.816666666666666</v>
      </c>
      <c r="L364" s="16">
        <f>'[1]5월'!T364</f>
        <v>583.64939162200312</v>
      </c>
      <c r="M364" s="61">
        <f t="shared" si="31"/>
        <v>29690</v>
      </c>
      <c r="N364" s="21">
        <v>2</v>
      </c>
      <c r="O364" s="71">
        <f t="shared" si="32"/>
        <v>14850</v>
      </c>
      <c r="P364" s="75"/>
      <c r="Q364" s="67"/>
      <c r="R364" s="80">
        <v>2</v>
      </c>
      <c r="S364" s="67">
        <f t="shared" si="34"/>
        <v>14845</v>
      </c>
      <c r="U364" s="63"/>
      <c r="V364" s="63"/>
      <c r="W364" s="63"/>
    </row>
    <row r="365" spans="1:23">
      <c r="A365" s="19" t="s">
        <v>717</v>
      </c>
      <c r="B365" s="20" t="s">
        <v>718</v>
      </c>
      <c r="C365" s="17">
        <f>'[1]5월'!E365</f>
        <v>35.200000000000045</v>
      </c>
      <c r="D365" s="16">
        <f>'[1]5월'!F365</f>
        <v>5290.1214976174342</v>
      </c>
      <c r="E365" s="17">
        <f>'[1]5월'!I365</f>
        <v>2.4199999999999875</v>
      </c>
      <c r="F365" s="16">
        <f>'[1]5월'!J365</f>
        <v>2552.0314149167139</v>
      </c>
      <c r="G365" s="17" t="str">
        <f>'[1]5월'!M365</f>
        <v>2.59</v>
      </c>
      <c r="H365" s="16">
        <f>'[1]5월'!N365</f>
        <v>14350.689301503417</v>
      </c>
      <c r="I365" s="17">
        <f>'[1]5월'!Q365</f>
        <v>0</v>
      </c>
      <c r="J365" s="16">
        <f>'[1]5월'!R365</f>
        <v>0</v>
      </c>
      <c r="K365" s="17">
        <f>'[1]5월'!S365</f>
        <v>0.8666666666666667</v>
      </c>
      <c r="L365" s="16">
        <f>'[1]5월'!T365</f>
        <v>30.079056852670135</v>
      </c>
      <c r="M365" s="61">
        <f t="shared" si="31"/>
        <v>22220</v>
      </c>
      <c r="N365" s="21">
        <v>2</v>
      </c>
      <c r="O365" s="71">
        <f t="shared" si="32"/>
        <v>11110</v>
      </c>
      <c r="P365" s="75"/>
      <c r="Q365" s="67"/>
      <c r="R365" s="80">
        <v>2</v>
      </c>
      <c r="S365" s="67">
        <f t="shared" si="34"/>
        <v>11110</v>
      </c>
      <c r="U365" s="63"/>
      <c r="V365" s="63"/>
      <c r="W365" s="63"/>
    </row>
    <row r="366" spans="1:23">
      <c r="A366" s="19" t="s">
        <v>719</v>
      </c>
      <c r="B366" s="20" t="s">
        <v>720</v>
      </c>
      <c r="C366" s="17">
        <f>'[1]5월'!E366</f>
        <v>33.600000000000136</v>
      </c>
      <c r="D366" s="16">
        <f>'[1]5월'!F366</f>
        <v>5049.6614295439285</v>
      </c>
      <c r="E366" s="17">
        <f>'[1]5월'!I366</f>
        <v>3.2800000000000011</v>
      </c>
      <c r="F366" s="16">
        <f>'[1]5월'!J366</f>
        <v>3458.9516698044904</v>
      </c>
      <c r="G366" s="17" t="str">
        <f>'[1]5월'!M366</f>
        <v>1.82</v>
      </c>
      <c r="H366" s="16">
        <f>'[1]5월'!N366</f>
        <v>10084.268157813212</v>
      </c>
      <c r="I366" s="17">
        <f>'[1]5월'!Q366</f>
        <v>0</v>
      </c>
      <c r="J366" s="16">
        <f>'[1]5월'!R366</f>
        <v>0</v>
      </c>
      <c r="K366" s="17">
        <f>'[1]5월'!S366</f>
        <v>0</v>
      </c>
      <c r="L366" s="16">
        <f>'[1]5월'!T366</f>
        <v>0</v>
      </c>
      <c r="M366" s="61">
        <f t="shared" si="31"/>
        <v>18590</v>
      </c>
      <c r="N366" s="21">
        <v>2</v>
      </c>
      <c r="O366" s="71">
        <f t="shared" si="32"/>
        <v>9300</v>
      </c>
      <c r="P366" s="75"/>
      <c r="Q366" s="67"/>
      <c r="R366" s="80">
        <v>2</v>
      </c>
      <c r="S366" s="67">
        <f t="shared" si="34"/>
        <v>9295</v>
      </c>
      <c r="U366" s="63"/>
      <c r="V366" s="63"/>
      <c r="W366" s="63"/>
    </row>
    <row r="367" spans="1:23">
      <c r="A367" s="19" t="s">
        <v>721</v>
      </c>
      <c r="B367" s="20" t="s">
        <v>722</v>
      </c>
      <c r="C367" s="17">
        <f>'[1]5월'!E367</f>
        <v>16.600000000000136</v>
      </c>
      <c r="D367" s="16">
        <f>'[1]5월'!F367</f>
        <v>2494.7732062627842</v>
      </c>
      <c r="E367" s="17">
        <f>'[1]5월'!I367</f>
        <v>1.6499999999999915</v>
      </c>
      <c r="F367" s="16">
        <f>'[1]5월'!J367</f>
        <v>1740.0214192613955</v>
      </c>
      <c r="G367" s="17" t="str">
        <f>'[1]5월'!M367</f>
        <v>0.69</v>
      </c>
      <c r="H367" s="16">
        <f>'[1]5월'!N367</f>
        <v>3823.156609280833</v>
      </c>
      <c r="I367" s="17">
        <f>'[1]5월'!Q367</f>
        <v>0</v>
      </c>
      <c r="J367" s="16">
        <f>'[1]5월'!R367</f>
        <v>0</v>
      </c>
      <c r="K367" s="17">
        <f>'[1]5월'!S367</f>
        <v>0.9</v>
      </c>
      <c r="L367" s="16">
        <f>'[1]5월'!T367</f>
        <v>31.235943654695909</v>
      </c>
      <c r="M367" s="61">
        <f t="shared" si="31"/>
        <v>8090</v>
      </c>
      <c r="N367" s="21">
        <v>2</v>
      </c>
      <c r="O367" s="71">
        <f t="shared" si="32"/>
        <v>4050</v>
      </c>
      <c r="P367" s="75"/>
      <c r="Q367" s="67"/>
      <c r="R367" s="80">
        <v>2</v>
      </c>
      <c r="S367" s="67">
        <f t="shared" si="34"/>
        <v>4045</v>
      </c>
      <c r="U367" s="63"/>
      <c r="V367" s="63"/>
      <c r="W367" s="63"/>
    </row>
    <row r="368" spans="1:23">
      <c r="A368" s="19" t="s">
        <v>723</v>
      </c>
      <c r="B368" s="20" t="s">
        <v>724</v>
      </c>
      <c r="C368" s="17">
        <f>'[1]5월'!E368</f>
        <v>17.799999999999955</v>
      </c>
      <c r="D368" s="16">
        <f>'[1]5월'!F368</f>
        <v>2675.1182573178967</v>
      </c>
      <c r="E368" s="17">
        <f>'[1]5월'!I368</f>
        <v>2.2900000000000063</v>
      </c>
      <c r="F368" s="16">
        <f>'[1]5월'!J368</f>
        <v>2414.9388182476528</v>
      </c>
      <c r="G368" s="17" t="str">
        <f>'[1]5월'!M368</f>
        <v>1.37</v>
      </c>
      <c r="H368" s="16">
        <f>'[1]5월'!N368</f>
        <v>7590.9051517604958</v>
      </c>
      <c r="I368" s="17">
        <f>'[1]5월'!Q368</f>
        <v>0</v>
      </c>
      <c r="J368" s="16">
        <f>'[1]5월'!R368</f>
        <v>0</v>
      </c>
      <c r="K368" s="17">
        <f>'[1]5월'!S368</f>
        <v>7.0166666666666666</v>
      </c>
      <c r="L368" s="16">
        <f>'[1]5월'!T368</f>
        <v>243.5246718264255</v>
      </c>
      <c r="M368" s="61">
        <f t="shared" si="31"/>
        <v>12920</v>
      </c>
      <c r="N368" s="21">
        <v>1</v>
      </c>
      <c r="O368" s="71">
        <f t="shared" si="32"/>
        <v>12920</v>
      </c>
      <c r="P368" s="75"/>
      <c r="Q368" s="67">
        <f>O368</f>
        <v>12920</v>
      </c>
      <c r="R368" s="80">
        <v>1</v>
      </c>
      <c r="S368" s="67"/>
      <c r="U368" s="63"/>
      <c r="V368" s="63"/>
      <c r="W368" s="63"/>
    </row>
    <row r="369" spans="1:23">
      <c r="A369" s="19" t="s">
        <v>725</v>
      </c>
      <c r="B369" s="20" t="s">
        <v>726</v>
      </c>
      <c r="C369" s="17">
        <f>'[1]5월'!E369</f>
        <v>43.5</v>
      </c>
      <c r="D369" s="16">
        <f>'[1]5월'!F369</f>
        <v>6537.5081007488088</v>
      </c>
      <c r="E369" s="17">
        <f>'[1]5월'!I369</f>
        <v>1.5800000000000125</v>
      </c>
      <c r="F369" s="16">
        <f>'[1]5월'!J369</f>
        <v>1666.2023287472978</v>
      </c>
      <c r="G369" s="17" t="str">
        <f>'[1]5월'!M369</f>
        <v>0.72</v>
      </c>
      <c r="H369" s="16">
        <f>'[1]5월'!N369</f>
        <v>3989.3808096843477</v>
      </c>
      <c r="I369" s="17">
        <f>'[1]5월'!Q369</f>
        <v>0</v>
      </c>
      <c r="J369" s="16">
        <f>'[1]5월'!R369</f>
        <v>0</v>
      </c>
      <c r="K369" s="17">
        <f>'[1]5월'!S369</f>
        <v>567.2166666666667</v>
      </c>
      <c r="L369" s="16">
        <f>'[1]5월'!T369</f>
        <v>19686.164266671589</v>
      </c>
      <c r="M369" s="61">
        <f t="shared" si="31"/>
        <v>31880</v>
      </c>
      <c r="N369" s="21">
        <v>1</v>
      </c>
      <c r="O369" s="71">
        <f t="shared" si="32"/>
        <v>31880</v>
      </c>
      <c r="P369" s="75"/>
      <c r="Q369" s="67">
        <f t="shared" ref="Q369:Q372" si="36">O369</f>
        <v>31880</v>
      </c>
      <c r="R369" s="80">
        <v>1</v>
      </c>
      <c r="S369" s="67"/>
      <c r="U369" s="63"/>
      <c r="V369" s="63"/>
      <c r="W369" s="63"/>
    </row>
    <row r="370" spans="1:23">
      <c r="A370" s="19" t="s">
        <v>727</v>
      </c>
      <c r="B370" s="20" t="s">
        <v>728</v>
      </c>
      <c r="C370" s="17">
        <f>'[1]5월'!E370</f>
        <v>21.799999999999955</v>
      </c>
      <c r="D370" s="16">
        <f>'[1]5월'!F370</f>
        <v>3276.268427501695</v>
      </c>
      <c r="E370" s="17">
        <f>'[1]5월'!I370</f>
        <v>1.8900000000000006</v>
      </c>
      <c r="F370" s="16">
        <f>'[1]5월'!J370</f>
        <v>1993.1154438812459</v>
      </c>
      <c r="G370" s="17" t="str">
        <f>'[1]5월'!M370</f>
        <v>0.95</v>
      </c>
      <c r="H370" s="16">
        <f>'[1]5월'!N370</f>
        <v>5263.7663461112925</v>
      </c>
      <c r="I370" s="17">
        <f>'[1]5월'!Q370</f>
        <v>0</v>
      </c>
      <c r="J370" s="16">
        <f>'[1]5월'!R370</f>
        <v>0</v>
      </c>
      <c r="K370" s="17">
        <f>'[1]5월'!S370</f>
        <v>0</v>
      </c>
      <c r="L370" s="16">
        <f>'[1]5월'!T370</f>
        <v>0</v>
      </c>
      <c r="M370" s="61">
        <f t="shared" si="31"/>
        <v>10530</v>
      </c>
      <c r="N370" s="21">
        <v>1</v>
      </c>
      <c r="O370" s="71">
        <f t="shared" si="32"/>
        <v>10530</v>
      </c>
      <c r="P370" s="75"/>
      <c r="Q370" s="67">
        <f t="shared" si="36"/>
        <v>10530</v>
      </c>
      <c r="R370" s="80">
        <v>1</v>
      </c>
      <c r="S370" s="67"/>
      <c r="U370" s="63"/>
      <c r="V370" s="63"/>
      <c r="W370" s="63"/>
    </row>
    <row r="371" spans="1:23">
      <c r="A371" s="19" t="s">
        <v>729</v>
      </c>
      <c r="B371" s="20" t="s">
        <v>730</v>
      </c>
      <c r="C371" s="17">
        <f>'[1]5월'!E371</f>
        <v>15.5</v>
      </c>
      <c r="D371" s="16">
        <f>'[1]5월'!F371</f>
        <v>2329.4569094622193</v>
      </c>
      <c r="E371" s="17">
        <f>'[1]5월'!I371</f>
        <v>1.4899999999999949</v>
      </c>
      <c r="F371" s="16">
        <f>'[1]5월'!J371</f>
        <v>1571.2920695148389</v>
      </c>
      <c r="G371" s="17" t="str">
        <f>'[1]5월'!M371</f>
        <v>0.24</v>
      </c>
      <c r="H371" s="16">
        <f>'[1]5월'!N371</f>
        <v>1329.7936032281159</v>
      </c>
      <c r="I371" s="17">
        <f>'[1]5월'!Q371</f>
        <v>0</v>
      </c>
      <c r="J371" s="16">
        <f>'[1]5월'!R371</f>
        <v>0</v>
      </c>
      <c r="K371" s="17">
        <f>'[1]5월'!S371</f>
        <v>0</v>
      </c>
      <c r="L371" s="16">
        <f>'[1]5월'!T371</f>
        <v>0</v>
      </c>
      <c r="M371" s="61">
        <f t="shared" si="31"/>
        <v>5230</v>
      </c>
      <c r="N371" s="21">
        <v>1</v>
      </c>
      <c r="O371" s="71">
        <f t="shared" si="32"/>
        <v>5230</v>
      </c>
      <c r="P371" s="75"/>
      <c r="Q371" s="67">
        <f t="shared" si="36"/>
        <v>5230</v>
      </c>
      <c r="R371" s="80">
        <v>1</v>
      </c>
      <c r="S371" s="67"/>
      <c r="U371" s="63"/>
      <c r="V371" s="63"/>
      <c r="W371" s="63"/>
    </row>
    <row r="372" spans="1:23">
      <c r="A372" s="19" t="s">
        <v>731</v>
      </c>
      <c r="B372" s="20" t="s">
        <v>732</v>
      </c>
      <c r="C372" s="17">
        <f>'[1]5월'!E372</f>
        <v>60.799999999999955</v>
      </c>
      <c r="D372" s="16">
        <f>'[1]5월'!F372</f>
        <v>9137.4825867937307</v>
      </c>
      <c r="E372" s="17">
        <f>'[1]5월'!I372</f>
        <v>2.3000000000000114</v>
      </c>
      <c r="F372" s="16">
        <f>'[1]5월'!J372</f>
        <v>2425.4844026068185</v>
      </c>
      <c r="G372" s="17" t="str">
        <f>'[1]5월'!M372</f>
        <v>1.90</v>
      </c>
      <c r="H372" s="16">
        <f>'[1]5월'!N372</f>
        <v>10527.532692222585</v>
      </c>
      <c r="I372" s="17">
        <f>'[1]5월'!Q372</f>
        <v>0</v>
      </c>
      <c r="J372" s="16">
        <f>'[1]5월'!R372</f>
        <v>0</v>
      </c>
      <c r="K372" s="17">
        <f>'[1]5월'!S372</f>
        <v>3.3333333333333335</v>
      </c>
      <c r="L372" s="16">
        <f>'[1]5월'!T372</f>
        <v>115.68868020257744</v>
      </c>
      <c r="M372" s="61">
        <f t="shared" si="31"/>
        <v>22210</v>
      </c>
      <c r="N372" s="21">
        <v>1</v>
      </c>
      <c r="O372" s="71">
        <f t="shared" si="32"/>
        <v>22210</v>
      </c>
      <c r="P372" s="75"/>
      <c r="Q372" s="67">
        <f t="shared" si="36"/>
        <v>22210</v>
      </c>
      <c r="R372" s="80">
        <v>1</v>
      </c>
      <c r="S372" s="67"/>
      <c r="U372" s="63"/>
      <c r="V372" s="63"/>
      <c r="W372" s="63"/>
    </row>
    <row r="373" spans="1:23">
      <c r="A373" s="19" t="s">
        <v>733</v>
      </c>
      <c r="B373" s="20" t="s">
        <v>734</v>
      </c>
      <c r="C373" s="17">
        <f>'[1]5월'!E373</f>
        <v>45.699999999999818</v>
      </c>
      <c r="D373" s="16">
        <f>'[1]5월'!F373</f>
        <v>6868.1406943498705</v>
      </c>
      <c r="E373" s="17">
        <f>'[1]5월'!I373</f>
        <v>4.5300000000000011</v>
      </c>
      <c r="F373" s="16">
        <f>'[1]5월'!J373</f>
        <v>4777.1497146994943</v>
      </c>
      <c r="G373" s="17" t="str">
        <f>'[1]5월'!M373</f>
        <v>4.37</v>
      </c>
      <c r="H373" s="16">
        <f>'[1]5월'!N373</f>
        <v>24213.325192111944</v>
      </c>
      <c r="I373" s="17">
        <f>'[1]5월'!Q373</f>
        <v>0</v>
      </c>
      <c r="J373" s="16">
        <f>'[1]5월'!R373</f>
        <v>0</v>
      </c>
      <c r="K373" s="17">
        <f>'[1]5월'!S373</f>
        <v>0</v>
      </c>
      <c r="L373" s="16">
        <f>'[1]5월'!T373</f>
        <v>0</v>
      </c>
      <c r="M373" s="61">
        <f t="shared" si="31"/>
        <v>35860</v>
      </c>
      <c r="N373" s="21">
        <v>2</v>
      </c>
      <c r="O373" s="71">
        <f t="shared" si="32"/>
        <v>17930</v>
      </c>
      <c r="P373" s="75"/>
      <c r="Q373" s="67"/>
      <c r="R373" s="80">
        <v>2</v>
      </c>
      <c r="S373" s="67">
        <f t="shared" si="34"/>
        <v>17930</v>
      </c>
      <c r="U373" s="63"/>
      <c r="V373" s="63"/>
      <c r="W373" s="63"/>
    </row>
    <row r="374" spans="1:23">
      <c r="A374" s="19" t="s">
        <v>735</v>
      </c>
      <c r="B374" s="20" t="s">
        <v>736</v>
      </c>
      <c r="C374" s="17">
        <f>'[1]5월'!E374</f>
        <v>23.799999999999955</v>
      </c>
      <c r="D374" s="16">
        <f>'[1]5월'!F374</f>
        <v>3576.8435125935944</v>
      </c>
      <c r="E374" s="17">
        <f>'[1]5월'!I374</f>
        <v>4.6599999999999966</v>
      </c>
      <c r="F374" s="16">
        <f>'[1]5월'!J374</f>
        <v>4914.24231136857</v>
      </c>
      <c r="G374" s="17" t="str">
        <f>'[1]5월'!M374</f>
        <v>2.09</v>
      </c>
      <c r="H374" s="16">
        <f>'[1]5월'!N374</f>
        <v>11580.285961444843</v>
      </c>
      <c r="I374" s="17">
        <f>'[1]5월'!Q374</f>
        <v>0</v>
      </c>
      <c r="J374" s="16">
        <f>'[1]5월'!R374</f>
        <v>0</v>
      </c>
      <c r="K374" s="17">
        <f>'[1]5월'!S374</f>
        <v>0</v>
      </c>
      <c r="L374" s="16">
        <f>'[1]5월'!T374</f>
        <v>0</v>
      </c>
      <c r="M374" s="61">
        <f t="shared" si="31"/>
        <v>20070</v>
      </c>
      <c r="N374" s="21">
        <v>2</v>
      </c>
      <c r="O374" s="71">
        <f t="shared" si="32"/>
        <v>10040</v>
      </c>
      <c r="P374" s="75"/>
      <c r="Q374" s="67"/>
      <c r="R374" s="80">
        <v>2</v>
      </c>
      <c r="S374" s="67">
        <f t="shared" si="34"/>
        <v>10035</v>
      </c>
      <c r="U374" s="63"/>
      <c r="V374" s="63"/>
      <c r="W374" s="63"/>
    </row>
    <row r="375" spans="1:23">
      <c r="A375" s="19" t="s">
        <v>737</v>
      </c>
      <c r="B375" s="20" t="s">
        <v>738</v>
      </c>
      <c r="C375" s="17">
        <f>'[1]5월'!E375</f>
        <v>24.099999999999909</v>
      </c>
      <c r="D375" s="16">
        <f>'[1]5월'!F375</f>
        <v>3621.9297753573724</v>
      </c>
      <c r="E375" s="17">
        <f>'[1]5월'!I375</f>
        <v>3.8500000000000085</v>
      </c>
      <c r="F375" s="16">
        <f>'[1]5월'!J375</f>
        <v>4060.0499782766201</v>
      </c>
      <c r="G375" s="17" t="str">
        <f>'[1]5월'!M375</f>
        <v>1.56</v>
      </c>
      <c r="H375" s="16">
        <f>'[1]5월'!N375</f>
        <v>8643.6584209827543</v>
      </c>
      <c r="I375" s="17">
        <f>'[1]5월'!Q375</f>
        <v>0</v>
      </c>
      <c r="J375" s="16">
        <f>'[1]5월'!R375</f>
        <v>0</v>
      </c>
      <c r="K375" s="17">
        <f>'[1]5월'!S375</f>
        <v>30.666666666666668</v>
      </c>
      <c r="L375" s="16">
        <f>'[1]5월'!T375</f>
        <v>1064.3358578637124</v>
      </c>
      <c r="M375" s="61">
        <f t="shared" si="31"/>
        <v>17390</v>
      </c>
      <c r="N375" s="21">
        <v>2</v>
      </c>
      <c r="O375" s="71">
        <f t="shared" si="32"/>
        <v>8700</v>
      </c>
      <c r="P375" s="75"/>
      <c r="Q375" s="67"/>
      <c r="R375" s="80">
        <v>2</v>
      </c>
      <c r="S375" s="67">
        <f t="shared" si="34"/>
        <v>8695</v>
      </c>
      <c r="U375" s="63"/>
      <c r="V375" s="63"/>
      <c r="W375" s="63"/>
    </row>
    <row r="376" spans="1:23">
      <c r="A376" s="19" t="s">
        <v>739</v>
      </c>
      <c r="B376" s="20" t="s">
        <v>740</v>
      </c>
      <c r="C376" s="17">
        <f>'[1]5월'!E376</f>
        <v>31.899999999999864</v>
      </c>
      <c r="D376" s="16">
        <f>'[1]5월'!F376</f>
        <v>4794.1726072157726</v>
      </c>
      <c r="E376" s="17">
        <f>'[1]5월'!I376</f>
        <v>1.710000000000008</v>
      </c>
      <c r="F376" s="16">
        <f>'[1]5월'!J376</f>
        <v>1803.2949254163734</v>
      </c>
      <c r="G376" s="17" t="str">
        <f>'[1]5월'!M376</f>
        <v>0.56</v>
      </c>
      <c r="H376" s="16">
        <f>'[1]5월'!N376</f>
        <v>3102.8517408656044</v>
      </c>
      <c r="I376" s="17">
        <f>'[1]5월'!Q376</f>
        <v>0</v>
      </c>
      <c r="J376" s="16">
        <f>'[1]5월'!R376</f>
        <v>0</v>
      </c>
      <c r="K376" s="17">
        <f>'[1]5월'!S376</f>
        <v>0</v>
      </c>
      <c r="L376" s="16">
        <f>'[1]5월'!T376</f>
        <v>0</v>
      </c>
      <c r="M376" s="61">
        <f>ROUND(D376+F376+H376+J376+L376,-1)</f>
        <v>9700</v>
      </c>
      <c r="N376" s="21">
        <v>2</v>
      </c>
      <c r="O376" s="71">
        <f t="shared" si="32"/>
        <v>4850</v>
      </c>
      <c r="P376" s="75"/>
      <c r="Q376" s="67"/>
      <c r="R376" s="80">
        <v>2</v>
      </c>
      <c r="S376" s="67">
        <f t="shared" si="34"/>
        <v>4850</v>
      </c>
      <c r="U376" s="63"/>
      <c r="V376" s="63"/>
      <c r="W376" s="63"/>
    </row>
    <row r="377" spans="1:23">
      <c r="A377" s="19" t="s">
        <v>811</v>
      </c>
      <c r="B377" s="20" t="s">
        <v>812</v>
      </c>
      <c r="C377" s="17">
        <f>'[1]5월'!E377</f>
        <v>0</v>
      </c>
      <c r="D377" s="16">
        <f>'[1]5월'!F377</f>
        <v>0</v>
      </c>
      <c r="E377" s="17">
        <f>'[1]5월'!I377</f>
        <v>1.9399999999999977</v>
      </c>
      <c r="F377" s="16">
        <f>'[1]5월'!J377</f>
        <v>2045.843365677043</v>
      </c>
      <c r="G377" s="17" t="str">
        <f>'[1]5월'!M377</f>
        <v>0.93</v>
      </c>
      <c r="H377" s="16">
        <f>'[1]5월'!N377</f>
        <v>5152.9502125089493</v>
      </c>
      <c r="I377" s="17">
        <f>'[1]5월'!Q377</f>
        <v>0</v>
      </c>
      <c r="J377" s="16">
        <f>'[1]5월'!R377</f>
        <v>0</v>
      </c>
      <c r="K377" s="17">
        <f>'[1]5월'!S377</f>
        <v>9.2666666666666675</v>
      </c>
      <c r="L377" s="16">
        <f>'[1]5월'!T377</f>
        <v>321.61453096316529</v>
      </c>
      <c r="M377" s="61">
        <f>ROUND(D377+F377+H377+J377+L377,-1)</f>
        <v>7520</v>
      </c>
      <c r="N377" s="21">
        <v>2</v>
      </c>
      <c r="O377" s="71">
        <f t="shared" si="32"/>
        <v>3760</v>
      </c>
      <c r="P377" s="75"/>
      <c r="Q377" s="67"/>
      <c r="R377" s="80">
        <v>2</v>
      </c>
      <c r="S377" s="67">
        <f t="shared" si="34"/>
        <v>3760</v>
      </c>
      <c r="U377" s="63"/>
      <c r="V377" s="63"/>
      <c r="W377" s="63"/>
    </row>
    <row r="378" spans="1:23">
      <c r="A378" s="19" t="s">
        <v>741</v>
      </c>
      <c r="B378" s="20" t="s">
        <v>742</v>
      </c>
      <c r="C378" s="17">
        <f>'[1]5월'!E378</f>
        <v>34.5</v>
      </c>
      <c r="D378" s="16">
        <f>'[1]5월'!F378</f>
        <v>5184.9202178352625</v>
      </c>
      <c r="E378" s="17">
        <f>'[1]5월'!I378</f>
        <v>1.7999999999999972</v>
      </c>
      <c r="F378" s="16">
        <f>'[1]5월'!J378</f>
        <v>1898.2051846488021</v>
      </c>
      <c r="G378" s="17" t="str">
        <f>'[1]5월'!M378</f>
        <v>1.28</v>
      </c>
      <c r="H378" s="16">
        <f>'[1]5월'!N378</f>
        <v>7092.2325505499521</v>
      </c>
      <c r="I378" s="17">
        <f>'[1]5월'!Q378</f>
        <v>0</v>
      </c>
      <c r="J378" s="16">
        <f>'[1]5월'!R378</f>
        <v>0</v>
      </c>
      <c r="K378" s="17">
        <f>'[1]5월'!S378</f>
        <v>112.06666666666666</v>
      </c>
      <c r="L378" s="16">
        <f>'[1]5월'!T378</f>
        <v>3889.453428410653</v>
      </c>
      <c r="M378" s="61">
        <f t="shared" si="31"/>
        <v>18060</v>
      </c>
      <c r="N378" s="21">
        <v>2</v>
      </c>
      <c r="O378" s="71">
        <f t="shared" si="32"/>
        <v>9030</v>
      </c>
      <c r="P378" s="75"/>
      <c r="Q378" s="67"/>
      <c r="R378" s="80">
        <v>2</v>
      </c>
      <c r="S378" s="67">
        <f t="shared" si="34"/>
        <v>9030</v>
      </c>
      <c r="U378" s="63"/>
      <c r="V378" s="63"/>
      <c r="W378" s="63"/>
    </row>
    <row r="379" spans="1:23">
      <c r="A379" s="19" t="s">
        <v>743</v>
      </c>
      <c r="B379" s="20" t="s">
        <v>744</v>
      </c>
      <c r="C379" s="17">
        <f>'[1]5월'!E379</f>
        <v>28.299999999999955</v>
      </c>
      <c r="D379" s="16">
        <f>'[1]5월'!F379</f>
        <v>4253.1374540503675</v>
      </c>
      <c r="E379" s="17">
        <f>'[1]5월'!I379</f>
        <v>4.3600000000000136</v>
      </c>
      <c r="F379" s="16">
        <f>'[1]5월'!J379</f>
        <v>4597.8747805937865</v>
      </c>
      <c r="G379" s="17" t="str">
        <f>'[1]5월'!M379</f>
        <v>2.09</v>
      </c>
      <c r="H379" s="16">
        <f>'[1]5월'!N379</f>
        <v>11580.285961444843</v>
      </c>
      <c r="I379" s="17">
        <f>'[1]5월'!Q379</f>
        <v>0</v>
      </c>
      <c r="J379" s="16">
        <f>'[1]5월'!R379</f>
        <v>0</v>
      </c>
      <c r="K379" s="17">
        <f>'[1]5월'!S379</f>
        <v>1.9166666666666667</v>
      </c>
      <c r="L379" s="16">
        <f>'[1]5월'!T379</f>
        <v>66.520991116482023</v>
      </c>
      <c r="M379" s="61">
        <f t="shared" si="31"/>
        <v>20500</v>
      </c>
      <c r="N379" s="21">
        <v>2</v>
      </c>
      <c r="O379" s="71">
        <f t="shared" si="32"/>
        <v>10250</v>
      </c>
      <c r="P379" s="75"/>
      <c r="Q379" s="67"/>
      <c r="R379" s="80">
        <v>2</v>
      </c>
      <c r="S379" s="67">
        <f t="shared" si="34"/>
        <v>10250</v>
      </c>
      <c r="U379" s="63"/>
      <c r="V379" s="63"/>
      <c r="W379" s="63"/>
    </row>
    <row r="380" spans="1:23">
      <c r="A380" s="19" t="s">
        <v>745</v>
      </c>
      <c r="B380" s="20" t="s">
        <v>746</v>
      </c>
      <c r="C380" s="17">
        <f>'[1]5월'!E380</f>
        <v>15.599999999999909</v>
      </c>
      <c r="D380" s="16">
        <f>'[1]5월'!F380</f>
        <v>2344.4856637168004</v>
      </c>
      <c r="E380" s="17">
        <f>'[1]5월'!I380</f>
        <v>2.9000000000000057</v>
      </c>
      <c r="F380" s="16">
        <f>'[1]5월'!J380</f>
        <v>3058.2194641564142</v>
      </c>
      <c r="G380" s="17" t="str">
        <f>'[1]5월'!M380</f>
        <v>2.37</v>
      </c>
      <c r="H380" s="16">
        <f>'[1]5월'!N380</f>
        <v>13131.711831877647</v>
      </c>
      <c r="I380" s="17">
        <f>'[1]5월'!Q380</f>
        <v>0</v>
      </c>
      <c r="J380" s="16">
        <f>'[1]5월'!R380</f>
        <v>0</v>
      </c>
      <c r="K380" s="17">
        <f>'[1]5월'!S380</f>
        <v>0</v>
      </c>
      <c r="L380" s="16">
        <f>'[1]5월'!T380</f>
        <v>0</v>
      </c>
      <c r="M380" s="61">
        <f t="shared" si="31"/>
        <v>18530</v>
      </c>
      <c r="N380" s="21">
        <v>2</v>
      </c>
      <c r="O380" s="71">
        <f t="shared" si="32"/>
        <v>9270</v>
      </c>
      <c r="P380" s="75"/>
      <c r="Q380" s="67"/>
      <c r="R380" s="80">
        <v>2</v>
      </c>
      <c r="S380" s="67">
        <f t="shared" si="34"/>
        <v>9265</v>
      </c>
      <c r="U380" s="63"/>
      <c r="V380" s="63"/>
      <c r="W380" s="63"/>
    </row>
    <row r="381" spans="1:23">
      <c r="A381" s="19" t="s">
        <v>747</v>
      </c>
      <c r="B381" s="20" t="s">
        <v>748</v>
      </c>
      <c r="C381" s="17">
        <f>'[1]5월'!E381</f>
        <v>20</v>
      </c>
      <c r="D381" s="16">
        <f>'[1]5월'!F381</f>
        <v>3005.7508509189929</v>
      </c>
      <c r="E381" s="17">
        <f>'[1]5월'!I381</f>
        <v>1.6299999999999955</v>
      </c>
      <c r="F381" s="16">
        <f>'[1]5월'!J381</f>
        <v>1718.9302505430799</v>
      </c>
      <c r="G381" s="17" t="str">
        <f>'[1]5월'!M381</f>
        <v>0.45</v>
      </c>
      <c r="H381" s="16">
        <f>'[1]5월'!N381</f>
        <v>2493.3630060527175</v>
      </c>
      <c r="I381" s="17">
        <f>'[1]5월'!Q381</f>
        <v>9.9999999999997868E-3</v>
      </c>
      <c r="J381" s="16">
        <f>'[1]5월'!R381</f>
        <v>1138.9323999999756</v>
      </c>
      <c r="K381" s="17">
        <f>'[1]5월'!S381</f>
        <v>0.78333333333333333</v>
      </c>
      <c r="L381" s="16">
        <f>'[1]5월'!T381</f>
        <v>27.186839847605697</v>
      </c>
      <c r="M381" s="61">
        <f t="shared" si="31"/>
        <v>8380</v>
      </c>
      <c r="N381" s="21">
        <v>2</v>
      </c>
      <c r="O381" s="71">
        <f t="shared" si="32"/>
        <v>4190</v>
      </c>
      <c r="P381" s="75"/>
      <c r="Q381" s="67"/>
      <c r="R381" s="80">
        <v>2</v>
      </c>
      <c r="S381" s="67">
        <f t="shared" si="34"/>
        <v>4190</v>
      </c>
      <c r="U381" s="63"/>
      <c r="V381" s="63"/>
      <c r="W381" s="63"/>
    </row>
    <row r="382" spans="1:23">
      <c r="A382" s="19" t="s">
        <v>749</v>
      </c>
      <c r="B382" s="20" t="s">
        <v>750</v>
      </c>
      <c r="C382" s="17">
        <f>'[1]5월'!E382</f>
        <v>16.600000000000136</v>
      </c>
      <c r="D382" s="16">
        <f>'[1]5월'!F382</f>
        <v>2494.7732062627842</v>
      </c>
      <c r="E382" s="17">
        <f>'[1]5월'!I382</f>
        <v>2.9699999999999989</v>
      </c>
      <c r="F382" s="16">
        <f>'[1]5월'!J382</f>
        <v>3132.038554670527</v>
      </c>
      <c r="G382" s="17" t="str">
        <f>'[1]5월'!M382</f>
        <v>1.67</v>
      </c>
      <c r="H382" s="16">
        <f>'[1]5월'!N382</f>
        <v>9253.1471557956393</v>
      </c>
      <c r="I382" s="17">
        <f>'[1]5월'!Q382</f>
        <v>0</v>
      </c>
      <c r="J382" s="16">
        <f>'[1]5월'!R382</f>
        <v>0</v>
      </c>
      <c r="K382" s="17">
        <f>'[1]5월'!S382</f>
        <v>17.533333333333335</v>
      </c>
      <c r="L382" s="16">
        <f>'[1]5월'!T382</f>
        <v>608.52245786555739</v>
      </c>
      <c r="M382" s="61">
        <f t="shared" si="31"/>
        <v>15490</v>
      </c>
      <c r="N382" s="21">
        <v>2</v>
      </c>
      <c r="O382" s="71">
        <f t="shared" si="32"/>
        <v>7750</v>
      </c>
      <c r="P382" s="75"/>
      <c r="Q382" s="67"/>
      <c r="R382" s="80">
        <v>2</v>
      </c>
      <c r="S382" s="67">
        <f t="shared" si="34"/>
        <v>7745</v>
      </c>
      <c r="U382" s="63"/>
      <c r="V382" s="63"/>
      <c r="W382" s="63"/>
    </row>
    <row r="383" spans="1:23">
      <c r="A383" s="19" t="s">
        <v>751</v>
      </c>
      <c r="B383" s="20" t="s">
        <v>752</v>
      </c>
      <c r="C383" s="17">
        <f>'[1]5월'!E383</f>
        <v>36.400000000000091</v>
      </c>
      <c r="D383" s="16">
        <f>'[1]5월'!F383</f>
        <v>5470.4665486725808</v>
      </c>
      <c r="E383" s="17">
        <f>'[1]5월'!I383</f>
        <v>3.1199999999999903</v>
      </c>
      <c r="F383" s="16">
        <f>'[1]5월'!J383</f>
        <v>3290.2223200579188</v>
      </c>
      <c r="G383" s="17" t="str">
        <f>'[1]5월'!M383</f>
        <v>1.78</v>
      </c>
      <c r="H383" s="16">
        <f>'[1]5월'!N383</f>
        <v>9862.6358906085261</v>
      </c>
      <c r="I383" s="17">
        <f>'[1]5월'!Q383</f>
        <v>0</v>
      </c>
      <c r="J383" s="16">
        <f>'[1]5월'!R383</f>
        <v>0</v>
      </c>
      <c r="K383" s="17">
        <f>'[1]5월'!S383</f>
        <v>110.05</v>
      </c>
      <c r="L383" s="16">
        <f>'[1]5월'!T383</f>
        <v>3819.4617768880939</v>
      </c>
      <c r="M383" s="61">
        <f t="shared" si="31"/>
        <v>22440</v>
      </c>
      <c r="N383" s="21">
        <v>2</v>
      </c>
      <c r="O383" s="71">
        <f t="shared" si="32"/>
        <v>11220</v>
      </c>
      <c r="P383" s="75"/>
      <c r="Q383" s="67"/>
      <c r="R383" s="80">
        <v>2</v>
      </c>
      <c r="S383" s="67">
        <f t="shared" si="34"/>
        <v>11220</v>
      </c>
      <c r="U383" s="63"/>
      <c r="V383" s="63"/>
      <c r="W383" s="63"/>
    </row>
    <row r="384" spans="1:23">
      <c r="A384" s="19" t="s">
        <v>753</v>
      </c>
      <c r="B384" s="20" t="s">
        <v>754</v>
      </c>
      <c r="C384" s="17">
        <f>'[1]5월'!E384</f>
        <v>18.5</v>
      </c>
      <c r="D384" s="16">
        <f>'[1]5월'!F384</f>
        <v>2780.3195371000684</v>
      </c>
      <c r="E384" s="17">
        <f>'[1]5월'!I384</f>
        <v>2.1200000000000045</v>
      </c>
      <c r="F384" s="16">
        <f>'[1]5월'!J384</f>
        <v>2235.6638841419308</v>
      </c>
      <c r="G384" s="17" t="str">
        <f>'[1]5월'!M384</f>
        <v>0.76</v>
      </c>
      <c r="H384" s="16">
        <f>'[1]5월'!N384</f>
        <v>4211.013076889034</v>
      </c>
      <c r="I384" s="17">
        <f>'[1]5월'!Q384</f>
        <v>1.0000000000000231E-2</v>
      </c>
      <c r="J384" s="16">
        <f>'[1]5월'!R384</f>
        <v>1138.9324000000261</v>
      </c>
      <c r="K384" s="17">
        <f>'[1]5월'!S384</f>
        <v>3.25</v>
      </c>
      <c r="L384" s="16">
        <f>'[1]5월'!T384</f>
        <v>112.79646319751299</v>
      </c>
      <c r="M384" s="61">
        <f t="shared" si="31"/>
        <v>10480</v>
      </c>
      <c r="N384" s="21">
        <v>2</v>
      </c>
      <c r="O384" s="71">
        <f t="shared" si="32"/>
        <v>5240</v>
      </c>
      <c r="P384" s="75"/>
      <c r="Q384" s="67"/>
      <c r="R384" s="80">
        <v>2</v>
      </c>
      <c r="S384" s="67">
        <f t="shared" si="34"/>
        <v>5240</v>
      </c>
      <c r="U384" s="63"/>
      <c r="V384" s="63"/>
      <c r="W384" s="63"/>
    </row>
    <row r="385" spans="1:23">
      <c r="A385" s="19" t="s">
        <v>755</v>
      </c>
      <c r="B385" s="20" t="s">
        <v>756</v>
      </c>
      <c r="C385" s="17">
        <f>'[1]5월'!E385</f>
        <v>28.100000000000136</v>
      </c>
      <c r="D385" s="16">
        <f>'[1]5월'!F385</f>
        <v>4223.0799455412052</v>
      </c>
      <c r="E385" s="17">
        <f>'[1]5월'!I385</f>
        <v>2.8599999999999994</v>
      </c>
      <c r="F385" s="16">
        <f>'[1]5월'!J385</f>
        <v>3016.0371267197679</v>
      </c>
      <c r="G385" s="17" t="str">
        <f>'[1]5월'!M385</f>
        <v>1.73</v>
      </c>
      <c r="H385" s="16">
        <f>'[1]5월'!N385</f>
        <v>9585.5955566026696</v>
      </c>
      <c r="I385" s="17">
        <f>'[1]5월'!Q385</f>
        <v>0</v>
      </c>
      <c r="J385" s="16">
        <f>'[1]5월'!R385</f>
        <v>0</v>
      </c>
      <c r="K385" s="17">
        <f>'[1]5월'!S385</f>
        <v>0.1</v>
      </c>
      <c r="L385" s="16">
        <f>'[1]5월'!T385</f>
        <v>3.4706604060773234</v>
      </c>
      <c r="M385" s="61">
        <f t="shared" si="31"/>
        <v>16830</v>
      </c>
      <c r="N385" s="21">
        <v>2</v>
      </c>
      <c r="O385" s="71">
        <f t="shared" si="32"/>
        <v>8420</v>
      </c>
      <c r="P385" s="75"/>
      <c r="Q385" s="67"/>
      <c r="R385" s="80">
        <v>2</v>
      </c>
      <c r="S385" s="67">
        <f t="shared" si="34"/>
        <v>8415</v>
      </c>
      <c r="U385" s="63"/>
      <c r="V385" s="63"/>
      <c r="W385" s="63"/>
    </row>
    <row r="386" spans="1:23">
      <c r="A386" s="19" t="s">
        <v>757</v>
      </c>
      <c r="B386" s="20" t="s">
        <v>758</v>
      </c>
      <c r="C386" s="17">
        <f>'[1]5월'!E386</f>
        <v>20.100000000000023</v>
      </c>
      <c r="D386" s="16">
        <f>'[1]5월'!F386</f>
        <v>3020.7796051735909</v>
      </c>
      <c r="E386" s="17">
        <f>'[1]5월'!I386</f>
        <v>1.8900000000000006</v>
      </c>
      <c r="F386" s="16">
        <f>'[1]5월'!J386</f>
        <v>1993.1154438812459</v>
      </c>
      <c r="G386" s="17" t="str">
        <f>'[1]5월'!M386</f>
        <v>0.98</v>
      </c>
      <c r="H386" s="16">
        <f>'[1]5월'!N386</f>
        <v>5429.9905465148067</v>
      </c>
      <c r="I386" s="17">
        <f>'[1]5월'!Q386</f>
        <v>0</v>
      </c>
      <c r="J386" s="16">
        <f>'[1]5월'!R386</f>
        <v>0</v>
      </c>
      <c r="K386" s="17">
        <f>'[1]5월'!S386</f>
        <v>113.96666666666667</v>
      </c>
      <c r="L386" s="16">
        <f>'[1]5월'!T386</f>
        <v>3955.3959761261226</v>
      </c>
      <c r="M386" s="61">
        <f t="shared" si="31"/>
        <v>14400</v>
      </c>
      <c r="N386" s="21">
        <v>1</v>
      </c>
      <c r="O386" s="71">
        <f t="shared" si="32"/>
        <v>14400</v>
      </c>
      <c r="P386" s="75"/>
      <c r="Q386" s="67">
        <f>O386</f>
        <v>14400</v>
      </c>
      <c r="R386" s="80">
        <v>1</v>
      </c>
      <c r="S386" s="67"/>
      <c r="U386" s="63"/>
      <c r="V386" s="63"/>
      <c r="W386" s="63"/>
    </row>
    <row r="387" spans="1:23">
      <c r="A387" s="19" t="s">
        <v>759</v>
      </c>
      <c r="B387" s="20" t="s">
        <v>760</v>
      </c>
      <c r="C387" s="17">
        <f>'[1]5월'!E387</f>
        <v>15.100000000000023</v>
      </c>
      <c r="D387" s="16">
        <f>'[1]5월'!F387</f>
        <v>2269.3418924438429</v>
      </c>
      <c r="E387" s="17">
        <f>'[1]5월'!I387</f>
        <v>0.71000000000000085</v>
      </c>
      <c r="F387" s="16">
        <f>'[1]5월'!J387</f>
        <v>748.73648950036295</v>
      </c>
      <c r="G387" s="17" t="str">
        <f>'[1]5월'!M387</f>
        <v>0.35</v>
      </c>
      <c r="H387" s="16">
        <f>'[1]5월'!N387</f>
        <v>1939.2823380410023</v>
      </c>
      <c r="I387" s="17">
        <f>'[1]5월'!Q387</f>
        <v>0</v>
      </c>
      <c r="J387" s="16">
        <f>'[1]5월'!R387</f>
        <v>0</v>
      </c>
      <c r="K387" s="17">
        <f>'[1]5월'!S387</f>
        <v>2.5333333333333332</v>
      </c>
      <c r="L387" s="16">
        <f>'[1]5월'!T387</f>
        <v>87.923396953958843</v>
      </c>
      <c r="M387" s="61">
        <f t="shared" si="31"/>
        <v>5050</v>
      </c>
      <c r="N387" s="21">
        <v>1</v>
      </c>
      <c r="O387" s="71">
        <f t="shared" si="32"/>
        <v>5050</v>
      </c>
      <c r="P387" s="75"/>
      <c r="Q387" s="67">
        <f t="shared" ref="Q387:Q390" si="37">O387</f>
        <v>5050</v>
      </c>
      <c r="R387" s="80">
        <v>1</v>
      </c>
      <c r="S387" s="67"/>
      <c r="U387" s="63"/>
      <c r="V387" s="63"/>
      <c r="W387" s="63"/>
    </row>
    <row r="388" spans="1:23">
      <c r="A388" s="19" t="s">
        <v>761</v>
      </c>
      <c r="B388" s="20" t="s">
        <v>762</v>
      </c>
      <c r="C388" s="17">
        <f>'[1]5월'!E388</f>
        <v>19.399999999999977</v>
      </c>
      <c r="D388" s="16">
        <f>'[1]5월'!F388</f>
        <v>2915.5783253914196</v>
      </c>
      <c r="E388" s="17">
        <f>'[1]5월'!I388</f>
        <v>0.70000000000000284</v>
      </c>
      <c r="F388" s="16">
        <f>'[1]5월'!J388</f>
        <v>738.19090514120489</v>
      </c>
      <c r="G388" s="17" t="str">
        <f>'[1]5월'!M388</f>
        <v>0.64</v>
      </c>
      <c r="H388" s="16">
        <f>'[1]5월'!N388</f>
        <v>3546.116275274976</v>
      </c>
      <c r="I388" s="17">
        <f>'[1]5월'!Q388</f>
        <v>0</v>
      </c>
      <c r="J388" s="16">
        <f>'[1]5월'!R388</f>
        <v>0</v>
      </c>
      <c r="K388" s="17">
        <f>'[1]5월'!S388</f>
        <v>3.3</v>
      </c>
      <c r="L388" s="16">
        <f>'[1]5월'!T388</f>
        <v>114.53179340055165</v>
      </c>
      <c r="M388" s="61">
        <f t="shared" si="31"/>
        <v>7310</v>
      </c>
      <c r="N388" s="21">
        <v>1</v>
      </c>
      <c r="O388" s="71">
        <f t="shared" si="32"/>
        <v>7310</v>
      </c>
      <c r="P388" s="75"/>
      <c r="Q388" s="67">
        <f t="shared" si="37"/>
        <v>7310</v>
      </c>
      <c r="R388" s="80">
        <v>1</v>
      </c>
      <c r="S388" s="67"/>
      <c r="U388" s="63"/>
      <c r="V388" s="63"/>
      <c r="W388" s="63"/>
    </row>
    <row r="389" spans="1:23">
      <c r="A389" s="19" t="s">
        <v>763</v>
      </c>
      <c r="B389" s="20" t="s">
        <v>764</v>
      </c>
      <c r="C389" s="17">
        <f>'[1]5월'!E389</f>
        <v>14.399999999999977</v>
      </c>
      <c r="D389" s="16">
        <f>'[1]5월'!F389</f>
        <v>2164.1406126616712</v>
      </c>
      <c r="E389" s="17">
        <f>'[1]5월'!I389</f>
        <v>0.86999999999999744</v>
      </c>
      <c r="F389" s="16">
        <f>'[1]5월'!J389</f>
        <v>917.46583924691981</v>
      </c>
      <c r="G389" s="17" t="str">
        <f>'[1]5월'!M389</f>
        <v>0.69</v>
      </c>
      <c r="H389" s="16">
        <f>'[1]5월'!N389</f>
        <v>3823.156609280833</v>
      </c>
      <c r="I389" s="17">
        <f>'[1]5월'!Q389</f>
        <v>1.0000000000000231E-2</v>
      </c>
      <c r="J389" s="16">
        <f>'[1]5월'!R389</f>
        <v>1138.9324000000261</v>
      </c>
      <c r="K389" s="17">
        <f>'[1]5월'!S389</f>
        <v>22.833333333333332</v>
      </c>
      <c r="L389" s="16">
        <f>'[1]5월'!T389</f>
        <v>792.46745938765537</v>
      </c>
      <c r="M389" s="61">
        <f t="shared" si="31"/>
        <v>8840</v>
      </c>
      <c r="N389" s="21">
        <v>1</v>
      </c>
      <c r="O389" s="71">
        <f t="shared" si="32"/>
        <v>8840</v>
      </c>
      <c r="P389" s="75"/>
      <c r="Q389" s="67">
        <f t="shared" si="37"/>
        <v>8840</v>
      </c>
      <c r="R389" s="80">
        <v>1</v>
      </c>
      <c r="S389" s="67"/>
      <c r="U389" s="63"/>
      <c r="V389" s="63"/>
      <c r="W389" s="63"/>
    </row>
    <row r="390" spans="1:23">
      <c r="A390" s="19" t="s">
        <v>765</v>
      </c>
      <c r="B390" s="20" t="s">
        <v>766</v>
      </c>
      <c r="C390" s="17">
        <f>'[1]5월'!E390</f>
        <v>14.399999999999977</v>
      </c>
      <c r="D390" s="16">
        <f>'[1]5월'!F390</f>
        <v>2164.1406126616712</v>
      </c>
      <c r="E390" s="17">
        <f>'[1]5월'!I390</f>
        <v>1.460000000000008</v>
      </c>
      <c r="F390" s="16">
        <f>'[1]5월'!J390</f>
        <v>1539.6553164373727</v>
      </c>
      <c r="G390" s="17" t="str">
        <f>'[1]5월'!M390</f>
        <v>0.81</v>
      </c>
      <c r="H390" s="16">
        <f>'[1]5월'!N390</f>
        <v>4488.0534108948914</v>
      </c>
      <c r="I390" s="17">
        <f>'[1]5월'!Q390</f>
        <v>0</v>
      </c>
      <c r="J390" s="16">
        <f>'[1]5월'!R390</f>
        <v>0</v>
      </c>
      <c r="K390" s="17">
        <f>'[1]5월'!S390</f>
        <v>3.7</v>
      </c>
      <c r="L390" s="16">
        <f>'[1]5월'!T390</f>
        <v>128.41443502486095</v>
      </c>
      <c r="M390" s="61">
        <f t="shared" si="31"/>
        <v>8320</v>
      </c>
      <c r="N390" s="21">
        <v>1</v>
      </c>
      <c r="O390" s="71">
        <f t="shared" si="32"/>
        <v>8320</v>
      </c>
      <c r="P390" s="75"/>
      <c r="Q390" s="67">
        <f t="shared" si="37"/>
        <v>8320</v>
      </c>
      <c r="R390" s="80">
        <v>1</v>
      </c>
      <c r="S390" s="67"/>
      <c r="U390" s="63"/>
      <c r="V390" s="63"/>
      <c r="W390" s="63"/>
    </row>
    <row r="391" spans="1:23">
      <c r="A391" s="19" t="s">
        <v>767</v>
      </c>
      <c r="B391" s="20" t="s">
        <v>768</v>
      </c>
      <c r="C391" s="17">
        <f>'[1]5월'!E391</f>
        <v>41.600000000000136</v>
      </c>
      <c r="D391" s="16">
        <f>'[1]5월'!F391</f>
        <v>6251.9617699115252</v>
      </c>
      <c r="E391" s="17">
        <f>'[1]5월'!I391</f>
        <v>3</v>
      </c>
      <c r="F391" s="16">
        <f>'[1]5월'!J391</f>
        <v>3163.6753077480084</v>
      </c>
      <c r="G391" s="17" t="str">
        <f>'[1]5월'!M391</f>
        <v>2.59</v>
      </c>
      <c r="H391" s="16">
        <f>'[1]5월'!N391</f>
        <v>14350.689301503417</v>
      </c>
      <c r="I391" s="17">
        <f>'[1]5월'!Q391</f>
        <v>0</v>
      </c>
      <c r="J391" s="16">
        <f>'[1]5월'!R391</f>
        <v>0</v>
      </c>
      <c r="K391" s="17">
        <f>'[1]5월'!S391</f>
        <v>23.05</v>
      </c>
      <c r="L391" s="16">
        <f>'[1]5월'!T391</f>
        <v>799.98722360082297</v>
      </c>
      <c r="M391" s="61">
        <f t="shared" ref="M391:M403" si="38">ROUND(D391+F391+H391+J391+L391,-1)</f>
        <v>24570</v>
      </c>
      <c r="N391" s="21">
        <v>2</v>
      </c>
      <c r="O391" s="71">
        <f t="shared" ref="O391:O403" si="39">ROUND(M391/N391,-1)</f>
        <v>12290</v>
      </c>
      <c r="P391" s="75"/>
      <c r="Q391" s="67"/>
      <c r="R391" s="80">
        <v>2</v>
      </c>
      <c r="S391" s="67">
        <f t="shared" si="34"/>
        <v>12285</v>
      </c>
      <c r="U391" s="63"/>
      <c r="V391" s="63"/>
      <c r="W391" s="63"/>
    </row>
    <row r="392" spans="1:23">
      <c r="A392" s="19" t="s">
        <v>769</v>
      </c>
      <c r="B392" s="20" t="s">
        <v>770</v>
      </c>
      <c r="C392" s="17">
        <f>'[1]5월'!E392</f>
        <v>20.199999999999818</v>
      </c>
      <c r="D392" s="16">
        <f>'[1]5월'!F392</f>
        <v>3035.8083594281552</v>
      </c>
      <c r="E392" s="17">
        <f>'[1]5월'!I392</f>
        <v>2.4399999999999977</v>
      </c>
      <c r="F392" s="16">
        <f>'[1]5월'!J392</f>
        <v>2573.1225836350445</v>
      </c>
      <c r="G392" s="17" t="str">
        <f>'[1]5월'!M392</f>
        <v>1.26</v>
      </c>
      <c r="H392" s="16">
        <f>'[1]5월'!N392</f>
        <v>6981.4164169476089</v>
      </c>
      <c r="I392" s="17">
        <f>'[1]5월'!Q392</f>
        <v>0</v>
      </c>
      <c r="J392" s="16">
        <f>'[1]5월'!R392</f>
        <v>0</v>
      </c>
      <c r="K392" s="17">
        <f>'[1]5월'!S392</f>
        <v>4.166666666666667</v>
      </c>
      <c r="L392" s="16">
        <f>'[1]5월'!T392</f>
        <v>144.6108502532218</v>
      </c>
      <c r="M392" s="61">
        <f t="shared" si="38"/>
        <v>12730</v>
      </c>
      <c r="N392" s="21">
        <v>2</v>
      </c>
      <c r="O392" s="71">
        <f t="shared" si="39"/>
        <v>6370</v>
      </c>
      <c r="P392" s="75"/>
      <c r="Q392" s="67"/>
      <c r="R392" s="80">
        <v>2</v>
      </c>
      <c r="S392" s="67">
        <f t="shared" si="34"/>
        <v>6365</v>
      </c>
      <c r="U392" s="63"/>
      <c r="V392" s="63"/>
      <c r="W392" s="63"/>
    </row>
    <row r="393" spans="1:23">
      <c r="A393" s="19" t="s">
        <v>771</v>
      </c>
      <c r="B393" s="20" t="s">
        <v>772</v>
      </c>
      <c r="C393" s="17">
        <f>'[1]5월'!E393</f>
        <v>15.200000000000045</v>
      </c>
      <c r="D393" s="16">
        <f>'[1]5월'!F393</f>
        <v>2284.3706466984413</v>
      </c>
      <c r="E393" s="17">
        <f>'[1]5월'!I393</f>
        <v>2.3199999999999932</v>
      </c>
      <c r="F393" s="16">
        <f>'[1]5월'!J393</f>
        <v>2446.5755713251192</v>
      </c>
      <c r="G393" s="17" t="str">
        <f>'[1]5월'!M393</f>
        <v>1.80</v>
      </c>
      <c r="H393" s="16">
        <f>'[1]5월'!N393</f>
        <v>9973.4520242108701</v>
      </c>
      <c r="I393" s="17">
        <f>'[1]5월'!Q393</f>
        <v>2.9999999999999805E-2</v>
      </c>
      <c r="J393" s="16">
        <f>'[1]5월'!R393</f>
        <v>3416.7971999999772</v>
      </c>
      <c r="K393" s="17">
        <f>'[1]5월'!S393</f>
        <v>70.233333333333334</v>
      </c>
      <c r="L393" s="16">
        <f>'[1]5월'!T393</f>
        <v>2437.5604918683066</v>
      </c>
      <c r="M393" s="61">
        <f t="shared" si="38"/>
        <v>20560</v>
      </c>
      <c r="N393" s="21">
        <v>2</v>
      </c>
      <c r="O393" s="71">
        <f t="shared" si="39"/>
        <v>10280</v>
      </c>
      <c r="P393" s="75"/>
      <c r="Q393" s="67"/>
      <c r="R393" s="80">
        <v>2</v>
      </c>
      <c r="S393" s="67">
        <f t="shared" si="34"/>
        <v>10280</v>
      </c>
      <c r="U393" s="63"/>
      <c r="V393" s="63"/>
      <c r="W393" s="63"/>
    </row>
    <row r="394" spans="1:23">
      <c r="A394" s="19" t="s">
        <v>773</v>
      </c>
      <c r="B394" s="20" t="s">
        <v>774</v>
      </c>
      <c r="C394" s="17">
        <f>'[1]5월'!E394</f>
        <v>31.200000000000045</v>
      </c>
      <c r="D394" s="16">
        <f>'[1]5월'!F394</f>
        <v>4688.9713274336355</v>
      </c>
      <c r="E394" s="17">
        <f>'[1]5월'!I394</f>
        <v>2.2600000000000051</v>
      </c>
      <c r="F394" s="16">
        <f>'[1]5월'!J394</f>
        <v>2383.3020651701718</v>
      </c>
      <c r="G394" s="17" t="str">
        <f>'[1]5월'!M394</f>
        <v>1.51</v>
      </c>
      <c r="H394" s="16">
        <f>'[1]5월'!N394</f>
        <v>8366.6180869768959</v>
      </c>
      <c r="I394" s="17">
        <f>'[1]5월'!Q394</f>
        <v>0</v>
      </c>
      <c r="J394" s="16">
        <f>'[1]5월'!R394</f>
        <v>0</v>
      </c>
      <c r="K394" s="17">
        <f>'[1]5월'!S394</f>
        <v>0</v>
      </c>
      <c r="L394" s="16">
        <f>'[1]5월'!T394</f>
        <v>0</v>
      </c>
      <c r="M394" s="61">
        <f t="shared" si="38"/>
        <v>15440</v>
      </c>
      <c r="N394" s="21">
        <v>2</v>
      </c>
      <c r="O394" s="71">
        <f t="shared" si="39"/>
        <v>7720</v>
      </c>
      <c r="P394" s="75"/>
      <c r="Q394" s="67"/>
      <c r="R394" s="80">
        <v>2</v>
      </c>
      <c r="S394" s="67">
        <f t="shared" si="34"/>
        <v>7720</v>
      </c>
      <c r="U394" s="63"/>
      <c r="V394" s="63"/>
      <c r="W394" s="63"/>
    </row>
    <row r="395" spans="1:23">
      <c r="A395" s="19" t="s">
        <v>775</v>
      </c>
      <c r="B395" s="20" t="s">
        <v>776</v>
      </c>
      <c r="C395" s="17">
        <f>'[1]5월'!E395</f>
        <v>26.100000000000136</v>
      </c>
      <c r="D395" s="16">
        <f>'[1]5월'!F395</f>
        <v>3922.5048604493059</v>
      </c>
      <c r="E395" s="17">
        <f>'[1]5월'!I395</f>
        <v>2.1500000000000057</v>
      </c>
      <c r="F395" s="16">
        <f>'[1]5월'!J395</f>
        <v>2267.3006372194118</v>
      </c>
      <c r="G395" s="17" t="str">
        <f>'[1]5월'!M395</f>
        <v>0.56</v>
      </c>
      <c r="H395" s="16">
        <f>'[1]5월'!N395</f>
        <v>3102.8517408656044</v>
      </c>
      <c r="I395" s="17">
        <f>'[1]5월'!Q395</f>
        <v>0</v>
      </c>
      <c r="J395" s="16">
        <f>'[1]5월'!R395</f>
        <v>0</v>
      </c>
      <c r="K395" s="17">
        <f>'[1]5월'!S395</f>
        <v>7.8666666666666663</v>
      </c>
      <c r="L395" s="16">
        <f>'[1]5월'!T395</f>
        <v>273.02528527808272</v>
      </c>
      <c r="M395" s="61">
        <f t="shared" si="38"/>
        <v>9570</v>
      </c>
      <c r="N395" s="21">
        <v>2</v>
      </c>
      <c r="O395" s="71">
        <f t="shared" si="39"/>
        <v>4790</v>
      </c>
      <c r="P395" s="75"/>
      <c r="Q395" s="67"/>
      <c r="R395" s="80">
        <v>2</v>
      </c>
      <c r="S395" s="67">
        <f t="shared" si="34"/>
        <v>4785</v>
      </c>
      <c r="U395" s="63"/>
      <c r="V395" s="63"/>
      <c r="W395" s="63"/>
    </row>
    <row r="396" spans="1:23">
      <c r="A396" s="19" t="s">
        <v>777</v>
      </c>
      <c r="B396" s="20" t="s">
        <v>778</v>
      </c>
      <c r="C396" s="17">
        <f>'[1]5월'!E396</f>
        <v>27.399999999999977</v>
      </c>
      <c r="D396" s="16">
        <f>'[1]5월'!F396</f>
        <v>4117.8786657590163</v>
      </c>
      <c r="E396" s="17">
        <f>'[1]5월'!I396</f>
        <v>5.5499999999999972</v>
      </c>
      <c r="F396" s="16">
        <f>'[1]5월'!J396</f>
        <v>5852.7993193338125</v>
      </c>
      <c r="G396" s="17" t="str">
        <f>'[1]5월'!M396</f>
        <v>3.43</v>
      </c>
      <c r="H396" s="16">
        <f>'[1]5월'!N396</f>
        <v>19004.966912801825</v>
      </c>
      <c r="I396" s="17">
        <f>'[1]5월'!Q396</f>
        <v>0</v>
      </c>
      <c r="J396" s="16">
        <f>'[1]5월'!R396</f>
        <v>0</v>
      </c>
      <c r="K396" s="17">
        <f>'[1]5월'!S396</f>
        <v>0.45</v>
      </c>
      <c r="L396" s="16">
        <f>'[1]5월'!T396</f>
        <v>15.617971827347954</v>
      </c>
      <c r="M396" s="61">
        <f t="shared" si="38"/>
        <v>28990</v>
      </c>
      <c r="N396" s="21">
        <v>2</v>
      </c>
      <c r="O396" s="71">
        <f t="shared" si="39"/>
        <v>14500</v>
      </c>
      <c r="P396" s="75"/>
      <c r="Q396" s="67"/>
      <c r="R396" s="80">
        <v>2</v>
      </c>
      <c r="S396" s="67">
        <f t="shared" si="34"/>
        <v>14495</v>
      </c>
      <c r="U396" s="63"/>
      <c r="V396" s="63"/>
      <c r="W396" s="63"/>
    </row>
    <row r="397" spans="1:23">
      <c r="A397" s="19" t="s">
        <v>779</v>
      </c>
      <c r="B397" s="20" t="s">
        <v>780</v>
      </c>
      <c r="C397" s="17">
        <f>'[1]5월'!E397</f>
        <v>28.399999999999977</v>
      </c>
      <c r="D397" s="16">
        <f>'[1]5월'!F397</f>
        <v>4268.1662083049659</v>
      </c>
      <c r="E397" s="17">
        <f>'[1]5월'!I397</f>
        <v>2.5700000000000074</v>
      </c>
      <c r="F397" s="16">
        <f>'[1]5월'!J397</f>
        <v>2710.2151803041352</v>
      </c>
      <c r="G397" s="17" t="str">
        <f>'[1]5월'!M397</f>
        <v>1.57</v>
      </c>
      <c r="H397" s="16">
        <f>'[1]5월'!N397</f>
        <v>8699.0664877839263</v>
      </c>
      <c r="I397" s="17">
        <f>'[1]5월'!Q397</f>
        <v>0</v>
      </c>
      <c r="J397" s="16">
        <f>'[1]5월'!R397</f>
        <v>0</v>
      </c>
      <c r="K397" s="17">
        <f>'[1]5월'!S397</f>
        <v>33.799999999999997</v>
      </c>
      <c r="L397" s="16">
        <f>'[1]5월'!T397</f>
        <v>1173.083217254135</v>
      </c>
      <c r="M397" s="61">
        <f t="shared" si="38"/>
        <v>16850</v>
      </c>
      <c r="N397" s="21">
        <v>2</v>
      </c>
      <c r="O397" s="71">
        <f t="shared" si="39"/>
        <v>8430</v>
      </c>
      <c r="P397" s="75"/>
      <c r="Q397" s="67"/>
      <c r="R397" s="80">
        <v>2</v>
      </c>
      <c r="S397" s="67">
        <f t="shared" si="34"/>
        <v>8425</v>
      </c>
      <c r="U397" s="63"/>
      <c r="V397" s="63"/>
      <c r="W397" s="63"/>
    </row>
    <row r="398" spans="1:23">
      <c r="A398" s="19" t="s">
        <v>781</v>
      </c>
      <c r="B398" s="20" t="s">
        <v>782</v>
      </c>
      <c r="C398" s="17">
        <f>'[1]5월'!E398</f>
        <v>26.599999999999909</v>
      </c>
      <c r="D398" s="16">
        <f>'[1]5월'!F398</f>
        <v>3997.6486317222466</v>
      </c>
      <c r="E398" s="17">
        <f>'[1]5월'!I398</f>
        <v>1.5999999999999943</v>
      </c>
      <c r="F398" s="16">
        <f>'[1]5월'!J398</f>
        <v>1687.2934974655986</v>
      </c>
      <c r="G398" s="17" t="str">
        <f>'[1]5월'!M398</f>
        <v>0.70</v>
      </c>
      <c r="H398" s="16">
        <f>'[1]5월'!N398</f>
        <v>3878.5646760820046</v>
      </c>
      <c r="I398" s="17">
        <f>'[1]5월'!Q398</f>
        <v>0</v>
      </c>
      <c r="J398" s="16">
        <f>'[1]5월'!R398</f>
        <v>0</v>
      </c>
      <c r="K398" s="17">
        <f>'[1]5월'!S398</f>
        <v>46.116666666666667</v>
      </c>
      <c r="L398" s="16">
        <f>'[1]5월'!T398</f>
        <v>1600.5528906026589</v>
      </c>
      <c r="M398" s="61">
        <f t="shared" si="38"/>
        <v>11160</v>
      </c>
      <c r="N398" s="21">
        <v>2</v>
      </c>
      <c r="O398" s="71">
        <f t="shared" si="39"/>
        <v>5580</v>
      </c>
      <c r="P398" s="75"/>
      <c r="Q398" s="67"/>
      <c r="R398" s="80">
        <v>2</v>
      </c>
      <c r="S398" s="67">
        <f t="shared" si="34"/>
        <v>5580</v>
      </c>
      <c r="U398" s="63"/>
      <c r="V398" s="63"/>
      <c r="W398" s="63"/>
    </row>
    <row r="399" spans="1:23">
      <c r="A399" s="19" t="s">
        <v>783</v>
      </c>
      <c r="B399" s="20" t="s">
        <v>784</v>
      </c>
      <c r="C399" s="17">
        <f>'[1]5월'!E399</f>
        <v>15</v>
      </c>
      <c r="D399" s="16">
        <f>'[1]5월'!F399</f>
        <v>2254.3131381892445</v>
      </c>
      <c r="E399" s="17">
        <f>'[1]5월'!I399</f>
        <v>1.8299999999999983</v>
      </c>
      <c r="F399" s="16">
        <f>'[1]5월'!J399</f>
        <v>1929.8419377262835</v>
      </c>
      <c r="G399" s="17" t="str">
        <f>'[1]5월'!M399</f>
        <v>1.03</v>
      </c>
      <c r="H399" s="16">
        <f>'[1]5월'!N399</f>
        <v>5707.0308805206641</v>
      </c>
      <c r="I399" s="17">
        <f>'[1]5월'!Q399</f>
        <v>0</v>
      </c>
      <c r="J399" s="16">
        <f>'[1]5월'!R399</f>
        <v>0</v>
      </c>
      <c r="K399" s="17">
        <f>'[1]5월'!S399</f>
        <v>1.0666666666666667</v>
      </c>
      <c r="L399" s="16">
        <f>'[1]5월'!T399</f>
        <v>37.020377664824778</v>
      </c>
      <c r="M399" s="61">
        <f t="shared" si="38"/>
        <v>9930</v>
      </c>
      <c r="N399" s="21">
        <v>2</v>
      </c>
      <c r="O399" s="71">
        <f t="shared" si="39"/>
        <v>4970</v>
      </c>
      <c r="P399" s="75"/>
      <c r="Q399" s="67"/>
      <c r="R399" s="80">
        <v>2</v>
      </c>
      <c r="S399" s="67">
        <f t="shared" si="34"/>
        <v>4965</v>
      </c>
      <c r="U399" s="63"/>
      <c r="V399" s="63"/>
      <c r="W399" s="63"/>
    </row>
    <row r="400" spans="1:23">
      <c r="A400" s="19" t="s">
        <v>785</v>
      </c>
      <c r="B400" s="20" t="s">
        <v>786</v>
      </c>
      <c r="C400" s="17">
        <f>'[1]5월'!E400</f>
        <v>28.799999999999955</v>
      </c>
      <c r="D400" s="16">
        <f>'[1]5월'!F400</f>
        <v>4328.2812253233424</v>
      </c>
      <c r="E400" s="17">
        <f>'[1]5월'!I400</f>
        <v>2.0300000000000011</v>
      </c>
      <c r="F400" s="16">
        <f>'[1]5월'!J400</f>
        <v>2140.7536249094869</v>
      </c>
      <c r="G400" s="17" t="str">
        <f>'[1]5월'!M400</f>
        <v>1.25</v>
      </c>
      <c r="H400" s="16">
        <f>'[1]5월'!N400</f>
        <v>6926.0083501464378</v>
      </c>
      <c r="I400" s="17">
        <f>'[1]5월'!Q400</f>
        <v>0</v>
      </c>
      <c r="J400" s="16">
        <f>'[1]5월'!R400</f>
        <v>0</v>
      </c>
      <c r="K400" s="17">
        <f>'[1]5월'!S400</f>
        <v>1.45</v>
      </c>
      <c r="L400" s="16">
        <f>'[1]5월'!T400</f>
        <v>50.324575888121181</v>
      </c>
      <c r="M400" s="61">
        <f t="shared" si="38"/>
        <v>13450</v>
      </c>
      <c r="N400" s="21">
        <v>2</v>
      </c>
      <c r="O400" s="71">
        <f t="shared" si="39"/>
        <v>6730</v>
      </c>
      <c r="P400" s="75"/>
      <c r="Q400" s="67"/>
      <c r="R400" s="80">
        <v>2</v>
      </c>
      <c r="S400" s="67">
        <f t="shared" si="34"/>
        <v>6725</v>
      </c>
      <c r="U400" s="63"/>
      <c r="V400" s="63"/>
      <c r="W400" s="63"/>
    </row>
    <row r="401" spans="1:23">
      <c r="A401" s="19" t="s">
        <v>787</v>
      </c>
      <c r="B401" s="20" t="s">
        <v>788</v>
      </c>
      <c r="C401" s="17">
        <f>'[1]5월'!E401</f>
        <v>17.600000000000136</v>
      </c>
      <c r="D401" s="16">
        <f>'[1]5월'!F401</f>
        <v>2645.0607488087339</v>
      </c>
      <c r="E401" s="17">
        <f>'[1]5월'!I401</f>
        <v>1.6700000000000017</v>
      </c>
      <c r="F401" s="16">
        <f>'[1]5월'!J401</f>
        <v>1761.1125879797266</v>
      </c>
      <c r="G401" s="17" t="str">
        <f>'[1]5월'!M401</f>
        <v>0.76</v>
      </c>
      <c r="H401" s="16">
        <f>'[1]5월'!N401</f>
        <v>4211.013076889034</v>
      </c>
      <c r="I401" s="17">
        <f>'[1]5월'!Q401</f>
        <v>0</v>
      </c>
      <c r="J401" s="16">
        <f>'[1]5월'!R401</f>
        <v>0</v>
      </c>
      <c r="K401" s="17">
        <f>'[1]5월'!S401</f>
        <v>20.2</v>
      </c>
      <c r="L401" s="16">
        <f>'[1]5월'!T401</f>
        <v>701.07340202761918</v>
      </c>
      <c r="M401" s="61">
        <f t="shared" si="38"/>
        <v>9320</v>
      </c>
      <c r="N401" s="21">
        <v>2</v>
      </c>
      <c r="O401" s="71">
        <f t="shared" si="39"/>
        <v>4660</v>
      </c>
      <c r="P401" s="75"/>
      <c r="Q401" s="67"/>
      <c r="R401" s="80">
        <v>2</v>
      </c>
      <c r="S401" s="67">
        <f t="shared" ref="S401:S403" si="40">M401/R401</f>
        <v>4660</v>
      </c>
      <c r="U401" s="63"/>
      <c r="V401" s="63"/>
      <c r="W401" s="63"/>
    </row>
    <row r="402" spans="1:23">
      <c r="A402" s="19" t="s">
        <v>789</v>
      </c>
      <c r="B402" s="20" t="s">
        <v>790</v>
      </c>
      <c r="C402" s="17">
        <f>'[1]5월'!E402</f>
        <v>23.5</v>
      </c>
      <c r="D402" s="16">
        <f>'[1]5월'!F402</f>
        <v>3531.7572498298164</v>
      </c>
      <c r="E402" s="17">
        <f>'[1]5월'!I402</f>
        <v>2.1300000000000097</v>
      </c>
      <c r="F402" s="16">
        <f>'[1]5월'!J402</f>
        <v>2246.2094685010966</v>
      </c>
      <c r="G402" s="17" t="str">
        <f>'[1]5월'!M402</f>
        <v>1.58</v>
      </c>
      <c r="H402" s="16">
        <f>'[1]5월'!N402</f>
        <v>8754.4745545850965</v>
      </c>
      <c r="I402" s="17">
        <f>'[1]5월'!Q402</f>
        <v>0</v>
      </c>
      <c r="J402" s="16">
        <f>'[1]5월'!R402</f>
        <v>0</v>
      </c>
      <c r="K402" s="17">
        <f>'[1]5월'!S402</f>
        <v>0.45</v>
      </c>
      <c r="L402" s="16">
        <f>'[1]5월'!T402</f>
        <v>15.617971827347954</v>
      </c>
      <c r="M402" s="61">
        <f t="shared" si="38"/>
        <v>14550</v>
      </c>
      <c r="N402" s="21">
        <v>2</v>
      </c>
      <c r="O402" s="71">
        <f t="shared" si="39"/>
        <v>7280</v>
      </c>
      <c r="P402" s="75"/>
      <c r="Q402" s="67"/>
      <c r="R402" s="80">
        <v>2</v>
      </c>
      <c r="S402" s="67">
        <f t="shared" si="40"/>
        <v>7275</v>
      </c>
      <c r="U402" s="63"/>
      <c r="V402" s="63"/>
      <c r="W402" s="63"/>
    </row>
    <row r="403" spans="1:23" ht="14.25" thickBot="1">
      <c r="A403" s="22" t="s">
        <v>791</v>
      </c>
      <c r="B403" s="23" t="s">
        <v>792</v>
      </c>
      <c r="C403" s="17">
        <f>'[1]5월'!E403</f>
        <v>35.300000000000068</v>
      </c>
      <c r="D403" s="16">
        <f>'[1]5월'!F403</f>
        <v>5305.1502518720326</v>
      </c>
      <c r="E403" s="17">
        <f>'[1]5월'!I403</f>
        <v>2.6299999999999955</v>
      </c>
      <c r="F403" s="16">
        <f>'[1]5월'!J403</f>
        <v>2773.4886864590826</v>
      </c>
      <c r="G403" s="17" t="str">
        <f>'[1]5월'!M403</f>
        <v>2.27</v>
      </c>
      <c r="H403" s="16">
        <f>'[1]5월'!N403</f>
        <v>12577.63116386593</v>
      </c>
      <c r="I403" s="17">
        <f>'[1]5월'!Q403</f>
        <v>1.0000000000000231E-2</v>
      </c>
      <c r="J403" s="16">
        <f>'[1]5월'!R403</f>
        <v>1138.9324000000261</v>
      </c>
      <c r="K403" s="17">
        <f>'[1]5월'!S403</f>
        <v>4.5333333333333332</v>
      </c>
      <c r="L403" s="16">
        <f>'[1]5월'!T403</f>
        <v>157.3366050755053</v>
      </c>
      <c r="M403" s="61">
        <f t="shared" si="38"/>
        <v>21950</v>
      </c>
      <c r="N403" s="24">
        <v>2</v>
      </c>
      <c r="O403" s="79">
        <f t="shared" si="39"/>
        <v>10980</v>
      </c>
      <c r="P403" s="75"/>
      <c r="Q403" s="67"/>
      <c r="R403" s="80">
        <v>2</v>
      </c>
      <c r="S403" s="67">
        <f t="shared" si="40"/>
        <v>10975</v>
      </c>
      <c r="U403" s="63"/>
      <c r="V403" s="63"/>
      <c r="W403" s="63"/>
    </row>
    <row r="404" spans="1:23">
      <c r="M404" s="56">
        <f>SUM(M6:M403)</f>
        <v>8090600</v>
      </c>
      <c r="O404" s="78">
        <f>SUM(O6:O403)</f>
        <v>4786910</v>
      </c>
      <c r="P404" s="76"/>
      <c r="Q404" s="67">
        <f>SUM(Q6:Q403)</f>
        <v>1481810</v>
      </c>
      <c r="R404" s="82"/>
      <c r="S404" s="67">
        <f>SUM(S6:S403)</f>
        <v>3304395</v>
      </c>
      <c r="U404" s="63"/>
      <c r="V404" s="63"/>
      <c r="W404" s="63"/>
    </row>
    <row r="405" spans="1:23">
      <c r="K405" s="55" t="s">
        <v>813</v>
      </c>
      <c r="M405" s="57"/>
      <c r="N405" s="51"/>
      <c r="Q405" s="64"/>
      <c r="R405" s="63"/>
      <c r="S405" s="65"/>
      <c r="U405" s="63"/>
      <c r="V405" s="63"/>
      <c r="W405" s="63"/>
    </row>
    <row r="406" spans="1:23">
      <c r="Q406" s="63"/>
      <c r="R406" s="63"/>
      <c r="S406" s="64"/>
    </row>
    <row r="407" spans="1:23">
      <c r="Q407" s="63"/>
      <c r="R407" s="63"/>
      <c r="S407" s="66"/>
    </row>
    <row r="408" spans="1:23">
      <c r="Q408" s="63"/>
      <c r="R408" s="63"/>
      <c r="S408" s="63"/>
    </row>
    <row r="409" spans="1:23">
      <c r="Q409" s="63"/>
      <c r="R409" s="63"/>
      <c r="S409" s="63"/>
    </row>
    <row r="410" spans="1:23">
      <c r="Q410" s="63"/>
      <c r="R410" s="63"/>
      <c r="S410" s="63"/>
    </row>
    <row r="411" spans="1:23">
      <c r="Q411" s="63"/>
      <c r="R411" s="63"/>
      <c r="S411" s="63"/>
    </row>
    <row r="412" spans="1:23">
      <c r="Q412" s="63"/>
      <c r="R412" s="63"/>
      <c r="S412" s="63"/>
    </row>
    <row r="413" spans="1:23">
      <c r="Q413" s="63"/>
      <c r="R413" s="63"/>
      <c r="S413" s="63"/>
    </row>
    <row r="414" spans="1:23">
      <c r="Q414" s="63"/>
      <c r="R414" s="63"/>
      <c r="S414" s="63"/>
    </row>
    <row r="415" spans="1:23">
      <c r="Q415" s="63"/>
      <c r="R415" s="63"/>
      <c r="S415" s="63"/>
    </row>
    <row r="416" spans="1:23">
      <c r="Q416" s="63"/>
      <c r="R416" s="63"/>
      <c r="S416" s="63"/>
    </row>
    <row r="417" spans="17:19">
      <c r="Q417" s="63"/>
      <c r="R417" s="63"/>
      <c r="S417" s="63"/>
    </row>
    <row r="418" spans="17:19">
      <c r="Q418" s="63"/>
      <c r="R418" s="63"/>
      <c r="S418" s="63"/>
    </row>
    <row r="419" spans="17:19">
      <c r="Q419" s="63"/>
      <c r="R419" s="63"/>
      <c r="S419" s="63"/>
    </row>
    <row r="420" spans="17:19">
      <c r="Q420" s="63"/>
      <c r="R420" s="63"/>
      <c r="S420" s="63"/>
    </row>
    <row r="421" spans="17:19">
      <c r="Q421" s="63"/>
      <c r="R421" s="63"/>
      <c r="S421" s="63"/>
    </row>
    <row r="422" spans="17:19">
      <c r="Q422" s="63"/>
      <c r="R422" s="63"/>
      <c r="S422" s="63"/>
    </row>
    <row r="423" spans="17:19">
      <c r="Q423" s="63"/>
      <c r="R423" s="63"/>
      <c r="S423" s="63"/>
    </row>
    <row r="424" spans="17:19">
      <c r="Q424" s="63"/>
      <c r="R424" s="63"/>
      <c r="S424" s="63"/>
    </row>
    <row r="425" spans="17:19">
      <c r="Q425" s="63"/>
      <c r="R425" s="63"/>
      <c r="S425" s="63"/>
    </row>
    <row r="426" spans="17:19">
      <c r="Q426" s="63"/>
      <c r="R426" s="63"/>
      <c r="S426" s="63"/>
    </row>
    <row r="427" spans="17:19">
      <c r="Q427" s="63"/>
      <c r="R427" s="63"/>
      <c r="S427" s="63"/>
    </row>
    <row r="428" spans="17:19">
      <c r="Q428" s="63"/>
      <c r="R428" s="63"/>
      <c r="S428" s="63"/>
    </row>
    <row r="429" spans="17:19">
      <c r="Q429" s="63"/>
      <c r="R429" s="63"/>
      <c r="S429" s="63"/>
    </row>
    <row r="430" spans="17:19">
      <c r="Q430" s="63"/>
      <c r="R430" s="63"/>
      <c r="S430" s="63"/>
    </row>
    <row r="431" spans="17:19">
      <c r="Q431" s="63"/>
      <c r="R431" s="63"/>
      <c r="S431" s="63"/>
    </row>
    <row r="432" spans="17:19">
      <c r="Q432" s="63"/>
      <c r="R432" s="63"/>
      <c r="S432" s="63"/>
    </row>
    <row r="433" spans="17:19">
      <c r="Q433" s="63"/>
      <c r="R433" s="63"/>
      <c r="S433" s="63"/>
    </row>
    <row r="434" spans="17:19">
      <c r="Q434" s="63"/>
      <c r="R434" s="63"/>
      <c r="S434" s="63"/>
    </row>
    <row r="435" spans="17:19">
      <c r="Q435" s="63"/>
      <c r="R435" s="63"/>
      <c r="S435" s="63"/>
    </row>
    <row r="436" spans="17:19">
      <c r="Q436" s="63"/>
      <c r="R436" s="63"/>
      <c r="S436" s="63"/>
    </row>
    <row r="437" spans="17:19">
      <c r="Q437" s="63"/>
      <c r="R437" s="63"/>
      <c r="S437" s="63"/>
    </row>
    <row r="438" spans="17:19">
      <c r="Q438" s="63"/>
      <c r="R438" s="63"/>
      <c r="S438" s="63"/>
    </row>
    <row r="439" spans="17:19">
      <c r="Q439" s="63"/>
      <c r="R439" s="63"/>
      <c r="S439" s="63"/>
    </row>
    <row r="440" spans="17:19">
      <c r="Q440" s="63"/>
      <c r="R440" s="63"/>
      <c r="S440" s="63"/>
    </row>
    <row r="441" spans="17:19">
      <c r="Q441" s="63"/>
      <c r="R441" s="63"/>
      <c r="S441" s="63"/>
    </row>
    <row r="442" spans="17:19">
      <c r="Q442" s="63"/>
      <c r="R442" s="63"/>
      <c r="S442" s="63"/>
    </row>
    <row r="443" spans="17:19">
      <c r="Q443" s="63"/>
      <c r="R443" s="63"/>
      <c r="S443" s="63"/>
    </row>
    <row r="444" spans="17:19">
      <c r="Q444" s="63"/>
      <c r="R444" s="63"/>
      <c r="S444" s="63"/>
    </row>
    <row r="445" spans="17:19">
      <c r="Q445" s="63"/>
      <c r="R445" s="63"/>
      <c r="S445" s="63"/>
    </row>
    <row r="446" spans="17:19">
      <c r="Q446" s="63"/>
      <c r="R446" s="63"/>
      <c r="S446" s="63"/>
    </row>
    <row r="447" spans="17:19">
      <c r="Q447" s="63"/>
      <c r="R447" s="63"/>
      <c r="S447" s="63"/>
    </row>
    <row r="448" spans="17:19">
      <c r="Q448" s="63"/>
      <c r="R448" s="63"/>
      <c r="S448" s="63"/>
    </row>
    <row r="449" spans="17:19">
      <c r="Q449" s="63"/>
      <c r="R449" s="63"/>
      <c r="S449" s="63"/>
    </row>
    <row r="450" spans="17:19">
      <c r="Q450" s="63"/>
      <c r="R450" s="63"/>
      <c r="S450" s="63"/>
    </row>
    <row r="451" spans="17:19">
      <c r="Q451" s="63"/>
      <c r="R451" s="63"/>
      <c r="S451" s="63"/>
    </row>
    <row r="452" spans="17:19">
      <c r="Q452" s="63"/>
      <c r="R452" s="63"/>
      <c r="S452" s="63"/>
    </row>
    <row r="453" spans="17:19">
      <c r="Q453" s="63"/>
      <c r="R453" s="63"/>
      <c r="S453" s="63"/>
    </row>
    <row r="454" spans="17:19">
      <c r="Q454" s="63"/>
      <c r="R454" s="63"/>
      <c r="S454" s="63"/>
    </row>
    <row r="455" spans="17:19">
      <c r="Q455" s="63"/>
      <c r="R455" s="63"/>
      <c r="S455" s="63"/>
    </row>
    <row r="456" spans="17:19">
      <c r="Q456" s="63"/>
      <c r="R456" s="63"/>
      <c r="S456" s="63"/>
    </row>
    <row r="457" spans="17:19">
      <c r="Q457" s="63"/>
      <c r="R457" s="63"/>
      <c r="S457" s="63"/>
    </row>
    <row r="458" spans="17:19">
      <c r="Q458" s="63"/>
      <c r="R458" s="63"/>
      <c r="S458" s="63"/>
    </row>
    <row r="459" spans="17:19">
      <c r="Q459" s="63"/>
      <c r="R459" s="63"/>
      <c r="S459" s="63"/>
    </row>
    <row r="460" spans="17:19">
      <c r="Q460" s="63"/>
      <c r="R460" s="63"/>
      <c r="S460" s="63"/>
    </row>
    <row r="461" spans="17:19">
      <c r="Q461" s="63"/>
      <c r="R461" s="63"/>
      <c r="S461" s="63"/>
    </row>
    <row r="462" spans="17:19">
      <c r="Q462" s="63"/>
      <c r="R462" s="63"/>
      <c r="S462" s="63"/>
    </row>
    <row r="463" spans="17:19">
      <c r="Q463" s="63"/>
      <c r="R463" s="63"/>
      <c r="S463" s="63"/>
    </row>
    <row r="464" spans="17:19">
      <c r="Q464" s="63"/>
      <c r="R464" s="63"/>
      <c r="S464" s="63"/>
    </row>
    <row r="465" spans="17:19">
      <c r="Q465" s="63"/>
      <c r="R465" s="63"/>
      <c r="S465" s="63"/>
    </row>
    <row r="466" spans="17:19">
      <c r="Q466" s="63"/>
      <c r="R466" s="63"/>
      <c r="S466" s="63"/>
    </row>
    <row r="467" spans="17:19">
      <c r="Q467" s="63"/>
      <c r="R467" s="63"/>
      <c r="S467" s="63"/>
    </row>
    <row r="468" spans="17:19">
      <c r="Q468" s="63"/>
      <c r="R468" s="63"/>
      <c r="S468" s="63"/>
    </row>
    <row r="469" spans="17:19">
      <c r="Q469" s="63"/>
      <c r="R469" s="63"/>
      <c r="S469" s="63"/>
    </row>
    <row r="470" spans="17:19">
      <c r="Q470" s="63"/>
      <c r="R470" s="63"/>
      <c r="S470" s="63"/>
    </row>
    <row r="471" spans="17:19">
      <c r="Q471" s="63"/>
      <c r="R471" s="63"/>
      <c r="S471" s="63"/>
    </row>
    <row r="472" spans="17:19">
      <c r="Q472" s="63"/>
      <c r="R472" s="63"/>
      <c r="S472" s="63"/>
    </row>
    <row r="473" spans="17:19">
      <c r="Q473" s="63"/>
      <c r="R473" s="63"/>
      <c r="S473" s="63"/>
    </row>
    <row r="474" spans="17:19">
      <c r="Q474" s="63"/>
      <c r="R474" s="63"/>
      <c r="S474" s="63"/>
    </row>
    <row r="475" spans="17:19">
      <c r="Q475" s="63"/>
      <c r="R475" s="63"/>
      <c r="S475" s="63"/>
    </row>
    <row r="476" spans="17:19">
      <c r="Q476" s="63"/>
      <c r="R476" s="63"/>
      <c r="S476" s="63"/>
    </row>
    <row r="477" spans="17:19">
      <c r="Q477" s="63"/>
      <c r="R477" s="63"/>
      <c r="S477" s="63"/>
    </row>
    <row r="478" spans="17:19">
      <c r="Q478" s="63"/>
      <c r="R478" s="63"/>
      <c r="S478" s="63"/>
    </row>
    <row r="479" spans="17:19">
      <c r="Q479" s="63"/>
      <c r="R479" s="63"/>
      <c r="S479" s="63"/>
    </row>
    <row r="480" spans="17:19">
      <c r="Q480" s="63"/>
      <c r="R480" s="63"/>
      <c r="S480" s="63"/>
    </row>
    <row r="481" spans="17:19">
      <c r="Q481" s="63"/>
      <c r="R481" s="63"/>
      <c r="S481" s="63"/>
    </row>
    <row r="482" spans="17:19">
      <c r="Q482" s="63"/>
      <c r="R482" s="63"/>
      <c r="S482" s="63"/>
    </row>
    <row r="483" spans="17:19">
      <c r="Q483" s="63"/>
      <c r="R483" s="63"/>
      <c r="S483" s="63"/>
    </row>
    <row r="484" spans="17:19">
      <c r="Q484" s="63"/>
      <c r="R484" s="63"/>
      <c r="S484" s="63"/>
    </row>
    <row r="485" spans="17:19">
      <c r="Q485" s="63"/>
      <c r="R485" s="63"/>
      <c r="S485" s="63"/>
    </row>
    <row r="486" spans="17:19">
      <c r="Q486" s="63"/>
      <c r="R486" s="63"/>
      <c r="S486" s="63"/>
    </row>
    <row r="487" spans="17:19">
      <c r="Q487" s="63"/>
      <c r="R487" s="63"/>
      <c r="S487" s="63"/>
    </row>
    <row r="488" spans="17:19">
      <c r="Q488" s="63"/>
      <c r="R488" s="63"/>
      <c r="S488" s="63"/>
    </row>
    <row r="489" spans="17:19">
      <c r="Q489" s="63"/>
      <c r="R489" s="63"/>
      <c r="S489" s="63"/>
    </row>
    <row r="490" spans="17:19">
      <c r="Q490" s="63"/>
      <c r="R490" s="63"/>
      <c r="S490" s="63"/>
    </row>
    <row r="491" spans="17:19">
      <c r="Q491" s="63"/>
      <c r="R491" s="63"/>
      <c r="S491" s="63"/>
    </row>
    <row r="492" spans="17:19">
      <c r="Q492" s="63"/>
      <c r="R492" s="63"/>
      <c r="S492" s="63"/>
    </row>
    <row r="493" spans="17:19">
      <c r="Q493" s="63"/>
      <c r="R493" s="63"/>
      <c r="S493" s="63"/>
    </row>
    <row r="494" spans="17:19">
      <c r="Q494" s="63"/>
      <c r="R494" s="63"/>
      <c r="S494" s="63"/>
    </row>
    <row r="495" spans="17:19">
      <c r="Q495" s="63"/>
      <c r="R495" s="63"/>
      <c r="S495" s="63"/>
    </row>
    <row r="496" spans="17:19">
      <c r="Q496" s="63"/>
      <c r="R496" s="63"/>
      <c r="S496" s="63"/>
    </row>
    <row r="497" spans="17:19">
      <c r="Q497" s="63"/>
      <c r="R497" s="63"/>
      <c r="S497" s="63"/>
    </row>
    <row r="498" spans="17:19">
      <c r="Q498" s="63"/>
      <c r="R498" s="63"/>
      <c r="S498" s="63"/>
    </row>
    <row r="499" spans="17:19">
      <c r="Q499" s="63"/>
      <c r="R499" s="63"/>
      <c r="S499" s="63"/>
    </row>
    <row r="500" spans="17:19">
      <c r="Q500" s="63"/>
      <c r="R500" s="63"/>
      <c r="S500" s="63"/>
    </row>
    <row r="501" spans="17:19">
      <c r="Q501" s="63"/>
      <c r="R501" s="63"/>
      <c r="S501" s="63"/>
    </row>
    <row r="502" spans="17:19">
      <c r="Q502" s="63"/>
      <c r="R502" s="63"/>
      <c r="S502" s="63"/>
    </row>
    <row r="503" spans="17:19">
      <c r="Q503" s="63"/>
      <c r="R503" s="63"/>
      <c r="S503" s="63"/>
    </row>
    <row r="504" spans="17:19">
      <c r="Q504" s="63"/>
      <c r="R504" s="63"/>
      <c r="S504" s="63"/>
    </row>
    <row r="505" spans="17:19">
      <c r="Q505" s="63"/>
      <c r="R505" s="63"/>
      <c r="S505" s="63"/>
    </row>
    <row r="506" spans="17:19">
      <c r="Q506" s="63"/>
      <c r="R506" s="63"/>
      <c r="S506" s="63"/>
    </row>
    <row r="507" spans="17:19">
      <c r="Q507" s="63"/>
      <c r="R507" s="63"/>
      <c r="S507" s="63"/>
    </row>
    <row r="508" spans="17:19">
      <c r="Q508" s="63"/>
      <c r="R508" s="63"/>
      <c r="S508" s="63"/>
    </row>
    <row r="509" spans="17:19">
      <c r="Q509" s="63"/>
      <c r="R509" s="63"/>
      <c r="S509" s="63"/>
    </row>
    <row r="510" spans="17:19">
      <c r="Q510" s="63"/>
      <c r="R510" s="63"/>
      <c r="S510" s="63"/>
    </row>
    <row r="511" spans="17:19">
      <c r="Q511" s="63"/>
      <c r="R511" s="63"/>
      <c r="S511" s="63"/>
    </row>
    <row r="512" spans="17:19">
      <c r="Q512" s="63"/>
      <c r="R512" s="63"/>
      <c r="S512" s="63"/>
    </row>
    <row r="513" spans="17:19">
      <c r="Q513" s="63"/>
      <c r="R513" s="63"/>
      <c r="S513" s="63"/>
    </row>
    <row r="514" spans="17:19">
      <c r="Q514" s="63"/>
      <c r="R514" s="63"/>
      <c r="S514" s="63"/>
    </row>
    <row r="515" spans="17:19">
      <c r="Q515" s="63"/>
      <c r="R515" s="63"/>
      <c r="S515" s="63"/>
    </row>
    <row r="516" spans="17:19">
      <c r="Q516" s="63"/>
      <c r="R516" s="63"/>
      <c r="S516" s="63"/>
    </row>
    <row r="517" spans="17:19">
      <c r="Q517" s="63"/>
      <c r="R517" s="63"/>
      <c r="S517" s="63"/>
    </row>
    <row r="518" spans="17:19">
      <c r="Q518" s="63"/>
      <c r="R518" s="63"/>
      <c r="S518" s="63"/>
    </row>
    <row r="519" spans="17:19">
      <c r="Q519" s="63"/>
      <c r="R519" s="63"/>
      <c r="S519" s="63"/>
    </row>
    <row r="520" spans="17:19">
      <c r="Q520" s="63"/>
      <c r="R520" s="63"/>
      <c r="S520" s="63"/>
    </row>
    <row r="521" spans="17:19">
      <c r="Q521" s="63"/>
      <c r="R521" s="63"/>
      <c r="S521" s="63"/>
    </row>
    <row r="522" spans="17:19">
      <c r="Q522" s="63"/>
      <c r="R522" s="63"/>
      <c r="S522" s="63"/>
    </row>
    <row r="523" spans="17:19">
      <c r="Q523" s="63"/>
      <c r="R523" s="63"/>
      <c r="S523" s="63"/>
    </row>
    <row r="524" spans="17:19">
      <c r="Q524" s="63"/>
      <c r="R524" s="63"/>
      <c r="S524" s="63"/>
    </row>
    <row r="525" spans="17:19">
      <c r="Q525" s="63"/>
      <c r="R525" s="63"/>
      <c r="S525" s="63"/>
    </row>
    <row r="526" spans="17:19">
      <c r="Q526" s="63"/>
      <c r="R526" s="63"/>
      <c r="S526" s="63"/>
    </row>
    <row r="527" spans="17:19">
      <c r="Q527" s="63"/>
      <c r="R527" s="63"/>
      <c r="S527" s="63"/>
    </row>
    <row r="528" spans="17:19">
      <c r="Q528" s="63"/>
      <c r="R528" s="63"/>
      <c r="S528" s="63"/>
    </row>
    <row r="529" spans="17:19">
      <c r="Q529" s="63"/>
      <c r="R529" s="63"/>
      <c r="S529" s="63"/>
    </row>
    <row r="530" spans="17:19">
      <c r="Q530" s="63"/>
      <c r="R530" s="63"/>
      <c r="S530" s="63"/>
    </row>
    <row r="531" spans="17:19">
      <c r="Q531" s="63"/>
      <c r="R531" s="63"/>
      <c r="S531" s="63"/>
    </row>
    <row r="532" spans="17:19">
      <c r="Q532" s="63"/>
      <c r="R532" s="63"/>
      <c r="S532" s="63"/>
    </row>
    <row r="533" spans="17:19">
      <c r="Q533" s="63"/>
      <c r="R533" s="63"/>
      <c r="S533" s="63"/>
    </row>
    <row r="534" spans="17:19">
      <c r="Q534" s="63"/>
      <c r="R534" s="63"/>
      <c r="S534" s="63"/>
    </row>
    <row r="535" spans="17:19">
      <c r="Q535" s="63"/>
      <c r="R535" s="63"/>
      <c r="S535" s="63"/>
    </row>
    <row r="536" spans="17:19">
      <c r="Q536" s="63"/>
      <c r="R536" s="63"/>
      <c r="S536" s="63"/>
    </row>
    <row r="537" spans="17:19">
      <c r="Q537" s="63"/>
      <c r="R537" s="63"/>
      <c r="S537" s="63"/>
    </row>
    <row r="538" spans="17:19">
      <c r="Q538" s="63"/>
      <c r="R538" s="63"/>
      <c r="S538" s="63"/>
    </row>
    <row r="539" spans="17:19">
      <c r="Q539" s="63"/>
      <c r="R539" s="63"/>
      <c r="S539" s="63"/>
    </row>
    <row r="540" spans="17:19">
      <c r="Q540" s="63"/>
      <c r="R540" s="63"/>
      <c r="S540" s="63"/>
    </row>
    <row r="541" spans="17:19">
      <c r="Q541" s="63"/>
      <c r="R541" s="63"/>
      <c r="S541" s="63"/>
    </row>
    <row r="542" spans="17:19">
      <c r="Q542" s="63"/>
      <c r="R542" s="63"/>
      <c r="S542" s="63"/>
    </row>
    <row r="543" spans="17:19">
      <c r="Q543" s="63"/>
      <c r="R543" s="63"/>
      <c r="S543" s="63"/>
    </row>
    <row r="544" spans="17:19">
      <c r="Q544" s="63"/>
      <c r="R544" s="63"/>
      <c r="S544" s="63"/>
    </row>
    <row r="545" spans="17:19">
      <c r="Q545" s="63"/>
      <c r="R545" s="63"/>
      <c r="S545" s="63"/>
    </row>
    <row r="546" spans="17:19">
      <c r="Q546" s="63"/>
      <c r="R546" s="63"/>
      <c r="S546" s="63"/>
    </row>
    <row r="547" spans="17:19">
      <c r="Q547" s="63"/>
      <c r="R547" s="63"/>
      <c r="S547" s="63"/>
    </row>
    <row r="548" spans="17:19">
      <c r="Q548" s="63"/>
      <c r="R548" s="63"/>
      <c r="S548" s="63"/>
    </row>
    <row r="549" spans="17:19">
      <c r="Q549" s="63"/>
      <c r="R549" s="63"/>
      <c r="S549" s="63"/>
    </row>
    <row r="550" spans="17:19">
      <c r="Q550" s="63"/>
      <c r="R550" s="63"/>
      <c r="S550" s="63"/>
    </row>
    <row r="551" spans="17:19">
      <c r="Q551" s="63"/>
      <c r="R551" s="63"/>
      <c r="S551" s="63"/>
    </row>
    <row r="552" spans="17:19">
      <c r="Q552" s="63"/>
      <c r="R552" s="63"/>
      <c r="S552" s="63"/>
    </row>
    <row r="553" spans="17:19">
      <c r="Q553" s="63"/>
      <c r="R553" s="63"/>
      <c r="S553" s="63"/>
    </row>
    <row r="554" spans="17:19">
      <c r="Q554" s="63"/>
      <c r="R554" s="63"/>
      <c r="S554" s="63"/>
    </row>
    <row r="555" spans="17:19">
      <c r="Q555" s="63"/>
      <c r="R555" s="63"/>
      <c r="S555" s="63"/>
    </row>
    <row r="556" spans="17:19">
      <c r="Q556" s="63"/>
      <c r="R556" s="63"/>
      <c r="S556" s="63"/>
    </row>
    <row r="557" spans="17:19">
      <c r="Q557" s="63"/>
      <c r="R557" s="63"/>
      <c r="S557" s="63"/>
    </row>
    <row r="558" spans="17:19">
      <c r="Q558" s="63"/>
      <c r="R558" s="63"/>
      <c r="S558" s="63"/>
    </row>
    <row r="559" spans="17:19">
      <c r="Q559" s="63"/>
      <c r="R559" s="63"/>
      <c r="S559" s="63"/>
    </row>
    <row r="560" spans="17:19">
      <c r="Q560" s="63"/>
      <c r="R560" s="63"/>
      <c r="S560" s="63"/>
    </row>
    <row r="561" spans="17:19">
      <c r="Q561" s="63"/>
      <c r="R561" s="63"/>
      <c r="S561" s="63"/>
    </row>
    <row r="562" spans="17:19">
      <c r="Q562" s="63"/>
      <c r="R562" s="63"/>
      <c r="S562" s="63"/>
    </row>
    <row r="563" spans="17:19">
      <c r="Q563" s="63"/>
      <c r="R563" s="63"/>
      <c r="S563" s="63"/>
    </row>
    <row r="564" spans="17:19">
      <c r="Q564" s="63"/>
      <c r="R564" s="63"/>
      <c r="S564" s="63"/>
    </row>
    <row r="565" spans="17:19">
      <c r="Q565" s="63"/>
      <c r="R565" s="63"/>
      <c r="S565" s="63"/>
    </row>
    <row r="566" spans="17:19">
      <c r="Q566" s="63"/>
      <c r="R566" s="63"/>
      <c r="S566" s="63"/>
    </row>
    <row r="567" spans="17:19">
      <c r="Q567" s="63"/>
      <c r="R567" s="63"/>
      <c r="S567" s="63"/>
    </row>
    <row r="568" spans="17:19">
      <c r="Q568" s="63"/>
      <c r="R568" s="63"/>
      <c r="S568" s="63"/>
    </row>
    <row r="569" spans="17:19">
      <c r="Q569" s="63"/>
      <c r="R569" s="63"/>
      <c r="S569" s="63"/>
    </row>
    <row r="570" spans="17:19">
      <c r="Q570" s="63"/>
      <c r="R570" s="63"/>
      <c r="S570" s="63"/>
    </row>
    <row r="571" spans="17:19">
      <c r="Q571" s="63"/>
      <c r="R571" s="63"/>
      <c r="S571" s="63"/>
    </row>
    <row r="572" spans="17:19">
      <c r="Q572" s="63"/>
      <c r="R572" s="63"/>
      <c r="S572" s="63"/>
    </row>
    <row r="573" spans="17:19">
      <c r="Q573" s="63"/>
      <c r="R573" s="63"/>
      <c r="S573" s="63"/>
    </row>
    <row r="574" spans="17:19">
      <c r="Q574" s="63"/>
      <c r="R574" s="63"/>
      <c r="S574" s="63"/>
    </row>
    <row r="575" spans="17:19">
      <c r="Q575" s="63"/>
      <c r="R575" s="63"/>
      <c r="S575" s="63"/>
    </row>
    <row r="576" spans="17:19">
      <c r="Q576" s="63"/>
      <c r="R576" s="63"/>
      <c r="S576" s="63"/>
    </row>
    <row r="577" spans="17:19">
      <c r="Q577" s="63"/>
      <c r="R577" s="63"/>
      <c r="S577" s="63"/>
    </row>
    <row r="578" spans="17:19">
      <c r="Q578" s="63"/>
      <c r="R578" s="63"/>
      <c r="S578" s="63"/>
    </row>
    <row r="579" spans="17:19">
      <c r="Q579" s="63"/>
      <c r="R579" s="63"/>
      <c r="S579" s="63"/>
    </row>
    <row r="580" spans="17:19">
      <c r="Q580" s="63"/>
      <c r="R580" s="63"/>
      <c r="S580" s="63"/>
    </row>
    <row r="581" spans="17:19">
      <c r="Q581" s="63"/>
      <c r="R581" s="63"/>
      <c r="S581" s="63"/>
    </row>
    <row r="582" spans="17:19">
      <c r="Q582" s="63"/>
      <c r="R582" s="63"/>
      <c r="S582" s="63"/>
    </row>
    <row r="583" spans="17:19">
      <c r="Q583" s="63"/>
      <c r="R583" s="63"/>
      <c r="S583" s="63"/>
    </row>
    <row r="584" spans="17:19">
      <c r="Q584" s="63"/>
      <c r="R584" s="63"/>
      <c r="S584" s="63"/>
    </row>
    <row r="585" spans="17:19">
      <c r="Q585" s="63"/>
      <c r="R585" s="63"/>
      <c r="S585" s="63"/>
    </row>
    <row r="586" spans="17:19">
      <c r="Q586" s="63"/>
      <c r="R586" s="63"/>
      <c r="S586" s="63"/>
    </row>
    <row r="587" spans="17:19">
      <c r="Q587" s="63"/>
      <c r="R587" s="63"/>
      <c r="S587" s="63"/>
    </row>
    <row r="588" spans="17:19">
      <c r="Q588" s="63"/>
      <c r="R588" s="63"/>
      <c r="S588" s="63"/>
    </row>
    <row r="589" spans="17:19">
      <c r="Q589" s="63"/>
      <c r="R589" s="63"/>
      <c r="S589" s="63"/>
    </row>
    <row r="590" spans="17:19">
      <c r="Q590" s="63"/>
      <c r="R590" s="63"/>
      <c r="S590" s="63"/>
    </row>
    <row r="591" spans="17:19">
      <c r="Q591" s="63"/>
      <c r="R591" s="63"/>
      <c r="S591" s="63"/>
    </row>
    <row r="592" spans="17:19">
      <c r="Q592" s="63"/>
      <c r="R592" s="63"/>
      <c r="S592" s="63"/>
    </row>
    <row r="593" spans="17:19">
      <c r="Q593" s="63"/>
      <c r="R593" s="63"/>
      <c r="S593" s="63"/>
    </row>
    <row r="594" spans="17:19">
      <c r="Q594" s="63"/>
      <c r="R594" s="63"/>
      <c r="S594" s="63"/>
    </row>
    <row r="595" spans="17:19">
      <c r="Q595" s="63"/>
      <c r="R595" s="63"/>
      <c r="S595" s="63"/>
    </row>
    <row r="596" spans="17:19">
      <c r="Q596" s="63"/>
      <c r="R596" s="63"/>
      <c r="S596" s="63"/>
    </row>
    <row r="597" spans="17:19">
      <c r="Q597" s="63"/>
      <c r="R597" s="63"/>
      <c r="S597" s="63"/>
    </row>
    <row r="598" spans="17:19">
      <c r="Q598" s="63"/>
      <c r="R598" s="63"/>
      <c r="S598" s="63"/>
    </row>
    <row r="599" spans="17:19">
      <c r="Q599" s="63"/>
      <c r="R599" s="63"/>
      <c r="S599" s="63"/>
    </row>
    <row r="600" spans="17:19">
      <c r="Q600" s="63"/>
      <c r="R600" s="63"/>
      <c r="S600" s="63"/>
    </row>
    <row r="601" spans="17:19">
      <c r="Q601" s="63"/>
      <c r="R601" s="63"/>
      <c r="S601" s="63"/>
    </row>
    <row r="602" spans="17:19">
      <c r="Q602" s="63"/>
      <c r="R602" s="63"/>
      <c r="S602" s="63"/>
    </row>
    <row r="603" spans="17:19">
      <c r="Q603" s="63"/>
      <c r="R603" s="63"/>
      <c r="S603" s="63"/>
    </row>
    <row r="604" spans="17:19">
      <c r="Q604" s="63"/>
      <c r="R604" s="63"/>
      <c r="S604" s="63"/>
    </row>
    <row r="605" spans="17:19">
      <c r="Q605" s="63"/>
      <c r="R605" s="63"/>
      <c r="S605" s="63"/>
    </row>
    <row r="606" spans="17:19">
      <c r="Q606" s="63"/>
      <c r="R606" s="63"/>
      <c r="S606" s="63"/>
    </row>
    <row r="607" spans="17:19">
      <c r="Q607" s="63"/>
      <c r="R607" s="63"/>
      <c r="S607" s="63"/>
    </row>
    <row r="608" spans="17:19">
      <c r="Q608" s="63"/>
      <c r="R608" s="63"/>
      <c r="S608" s="63"/>
    </row>
    <row r="609" spans="17:19">
      <c r="Q609" s="63"/>
      <c r="R609" s="63"/>
      <c r="S609" s="63"/>
    </row>
    <row r="610" spans="17:19">
      <c r="Q610" s="63"/>
      <c r="R610" s="63"/>
      <c r="S610" s="63"/>
    </row>
    <row r="611" spans="17:19">
      <c r="Q611" s="63"/>
      <c r="R611" s="63"/>
      <c r="S611" s="63"/>
    </row>
    <row r="612" spans="17:19">
      <c r="Q612" s="63"/>
      <c r="R612" s="63"/>
      <c r="S612" s="63"/>
    </row>
    <row r="613" spans="17:19">
      <c r="Q613" s="63"/>
      <c r="R613" s="63"/>
      <c r="S613" s="63"/>
    </row>
    <row r="614" spans="17:19">
      <c r="Q614" s="63"/>
      <c r="R614" s="63"/>
      <c r="S614" s="63"/>
    </row>
    <row r="615" spans="17:19">
      <c r="Q615" s="63"/>
      <c r="R615" s="63"/>
      <c r="S615" s="63"/>
    </row>
    <row r="616" spans="17:19">
      <c r="Q616" s="63"/>
      <c r="R616" s="63"/>
      <c r="S616" s="63"/>
    </row>
    <row r="617" spans="17:19">
      <c r="Q617" s="63"/>
      <c r="R617" s="63"/>
      <c r="S617" s="63"/>
    </row>
    <row r="618" spans="17:19">
      <c r="Q618" s="63"/>
      <c r="R618" s="63"/>
      <c r="S618" s="63"/>
    </row>
    <row r="619" spans="17:19">
      <c r="Q619" s="63"/>
      <c r="R619" s="63"/>
      <c r="S619" s="63"/>
    </row>
    <row r="620" spans="17:19">
      <c r="Q620" s="63"/>
      <c r="R620" s="63"/>
      <c r="S620" s="63"/>
    </row>
    <row r="621" spans="17:19">
      <c r="Q621" s="63"/>
      <c r="R621" s="63"/>
      <c r="S621" s="63"/>
    </row>
    <row r="622" spans="17:19">
      <c r="Q622" s="63"/>
      <c r="R622" s="63"/>
      <c r="S622" s="63"/>
    </row>
    <row r="623" spans="17:19">
      <c r="Q623" s="63"/>
      <c r="R623" s="63"/>
      <c r="S623" s="63"/>
    </row>
    <row r="624" spans="17:19">
      <c r="Q624" s="63"/>
      <c r="R624" s="63"/>
      <c r="S624" s="63"/>
    </row>
    <row r="625" spans="17:19">
      <c r="Q625" s="63"/>
      <c r="R625" s="63"/>
      <c r="S625" s="63"/>
    </row>
    <row r="626" spans="17:19">
      <c r="Q626" s="63"/>
      <c r="R626" s="63"/>
      <c r="S626" s="63"/>
    </row>
    <row r="627" spans="17:19">
      <c r="Q627" s="63"/>
      <c r="R627" s="63"/>
      <c r="S627" s="63"/>
    </row>
    <row r="628" spans="17:19">
      <c r="Q628" s="63"/>
      <c r="R628" s="63"/>
      <c r="S628" s="63"/>
    </row>
    <row r="629" spans="17:19">
      <c r="Q629" s="63"/>
      <c r="R629" s="63"/>
      <c r="S629" s="63"/>
    </row>
    <row r="630" spans="17:19">
      <c r="Q630" s="63"/>
      <c r="R630" s="63"/>
      <c r="S630" s="63"/>
    </row>
    <row r="631" spans="17:19">
      <c r="Q631" s="63"/>
      <c r="R631" s="63"/>
      <c r="S631" s="63"/>
    </row>
    <row r="632" spans="17:19">
      <c r="Q632" s="63"/>
      <c r="R632" s="63"/>
      <c r="S632" s="63"/>
    </row>
    <row r="633" spans="17:19">
      <c r="Q633" s="63"/>
      <c r="R633" s="63"/>
      <c r="S633" s="63"/>
    </row>
    <row r="634" spans="17:19">
      <c r="Q634" s="63"/>
      <c r="R634" s="63"/>
      <c r="S634" s="63"/>
    </row>
    <row r="635" spans="17:19">
      <c r="Q635" s="63"/>
      <c r="R635" s="63"/>
      <c r="S635" s="63"/>
    </row>
    <row r="636" spans="17:19">
      <c r="Q636" s="63"/>
      <c r="R636" s="63"/>
      <c r="S636" s="63"/>
    </row>
    <row r="637" spans="17:19">
      <c r="Q637" s="63"/>
      <c r="R637" s="63"/>
      <c r="S637" s="63"/>
    </row>
    <row r="638" spans="17:19">
      <c r="Q638" s="63"/>
      <c r="R638" s="63"/>
      <c r="S638" s="63"/>
    </row>
    <row r="639" spans="17:19">
      <c r="Q639" s="63"/>
      <c r="R639" s="63"/>
      <c r="S639" s="63"/>
    </row>
    <row r="640" spans="17:19">
      <c r="Q640" s="63"/>
      <c r="R640" s="63"/>
      <c r="S640" s="63"/>
    </row>
    <row r="641" spans="17:19">
      <c r="Q641" s="63"/>
      <c r="R641" s="63"/>
      <c r="S641" s="63"/>
    </row>
    <row r="642" spans="17:19">
      <c r="Q642" s="63"/>
      <c r="R642" s="63"/>
      <c r="S642" s="63"/>
    </row>
    <row r="643" spans="17:19">
      <c r="Q643" s="63"/>
      <c r="R643" s="63"/>
      <c r="S643" s="63"/>
    </row>
    <row r="644" spans="17:19">
      <c r="Q644" s="63"/>
      <c r="R644" s="63"/>
      <c r="S644" s="63"/>
    </row>
    <row r="645" spans="17:19">
      <c r="Q645" s="63"/>
      <c r="R645" s="63"/>
      <c r="S645" s="63"/>
    </row>
    <row r="646" spans="17:19">
      <c r="Q646" s="63"/>
      <c r="R646" s="63"/>
      <c r="S646" s="63"/>
    </row>
    <row r="647" spans="17:19">
      <c r="Q647" s="63"/>
      <c r="R647" s="63"/>
      <c r="S647" s="63"/>
    </row>
    <row r="648" spans="17:19">
      <c r="Q648" s="63"/>
      <c r="R648" s="63"/>
      <c r="S648" s="63"/>
    </row>
    <row r="649" spans="17:19">
      <c r="Q649" s="63"/>
      <c r="R649" s="63"/>
      <c r="S649" s="63"/>
    </row>
    <row r="650" spans="17:19">
      <c r="Q650" s="63"/>
      <c r="R650" s="63"/>
      <c r="S650" s="63"/>
    </row>
    <row r="651" spans="17:19">
      <c r="Q651" s="63"/>
      <c r="R651" s="63"/>
      <c r="S651" s="63"/>
    </row>
    <row r="652" spans="17:19">
      <c r="Q652" s="63"/>
      <c r="R652" s="63"/>
      <c r="S652" s="63"/>
    </row>
    <row r="653" spans="17:19">
      <c r="Q653" s="63"/>
      <c r="R653" s="63"/>
      <c r="S653" s="63"/>
    </row>
    <row r="654" spans="17:19">
      <c r="Q654" s="63"/>
      <c r="R654" s="63"/>
      <c r="S654" s="63"/>
    </row>
    <row r="655" spans="17:19">
      <c r="Q655" s="63"/>
      <c r="R655" s="63"/>
      <c r="S655" s="63"/>
    </row>
    <row r="656" spans="17:19">
      <c r="Q656" s="63"/>
      <c r="R656" s="63"/>
      <c r="S656" s="63"/>
    </row>
    <row r="657" spans="17:19">
      <c r="Q657" s="63"/>
      <c r="R657" s="63"/>
      <c r="S657" s="63"/>
    </row>
    <row r="658" spans="17:19">
      <c r="Q658" s="63"/>
      <c r="R658" s="63"/>
      <c r="S658" s="63"/>
    </row>
    <row r="659" spans="17:19">
      <c r="Q659" s="63"/>
      <c r="R659" s="63"/>
      <c r="S659" s="63"/>
    </row>
    <row r="660" spans="17:19">
      <c r="Q660" s="63"/>
      <c r="R660" s="63"/>
      <c r="S660" s="63"/>
    </row>
    <row r="661" spans="17:19">
      <c r="Q661" s="63"/>
      <c r="R661" s="63"/>
      <c r="S661" s="63"/>
    </row>
    <row r="662" spans="17:19">
      <c r="Q662" s="63"/>
      <c r="R662" s="63"/>
      <c r="S662" s="63"/>
    </row>
    <row r="663" spans="17:19">
      <c r="Q663" s="63"/>
      <c r="R663" s="63"/>
      <c r="S663" s="63"/>
    </row>
    <row r="664" spans="17:19">
      <c r="Q664" s="63"/>
      <c r="R664" s="63"/>
      <c r="S664" s="63"/>
    </row>
    <row r="665" spans="17:19">
      <c r="Q665" s="63"/>
      <c r="R665" s="63"/>
      <c r="S665" s="63"/>
    </row>
    <row r="666" spans="17:19">
      <c r="Q666" s="63"/>
      <c r="R666" s="63"/>
      <c r="S666" s="63"/>
    </row>
    <row r="667" spans="17:19">
      <c r="Q667" s="63"/>
      <c r="R667" s="63"/>
      <c r="S667" s="63"/>
    </row>
    <row r="668" spans="17:19">
      <c r="Q668" s="63"/>
      <c r="R668" s="63"/>
      <c r="S668" s="63"/>
    </row>
    <row r="669" spans="17:19">
      <c r="Q669" s="63"/>
      <c r="R669" s="63"/>
      <c r="S669" s="63"/>
    </row>
    <row r="670" spans="17:19">
      <c r="Q670" s="63"/>
      <c r="R670" s="63"/>
      <c r="S670" s="63"/>
    </row>
    <row r="671" spans="17:19">
      <c r="Q671" s="63"/>
      <c r="R671" s="63"/>
      <c r="S671" s="63"/>
    </row>
    <row r="672" spans="17:19">
      <c r="Q672" s="63"/>
      <c r="R672" s="63"/>
      <c r="S672" s="63"/>
    </row>
    <row r="673" spans="17:19">
      <c r="Q673" s="63"/>
      <c r="R673" s="63"/>
      <c r="S673" s="63"/>
    </row>
    <row r="674" spans="17:19">
      <c r="Q674" s="63"/>
      <c r="R674" s="63"/>
      <c r="S674" s="63"/>
    </row>
    <row r="675" spans="17:19">
      <c r="Q675" s="63"/>
      <c r="R675" s="63"/>
      <c r="S675" s="63"/>
    </row>
    <row r="676" spans="17:19">
      <c r="Q676" s="63"/>
      <c r="R676" s="63"/>
      <c r="S676" s="63"/>
    </row>
    <row r="677" spans="17:19">
      <c r="Q677" s="63"/>
      <c r="R677" s="63"/>
      <c r="S677" s="63"/>
    </row>
    <row r="678" spans="17:19">
      <c r="Q678" s="63"/>
      <c r="R678" s="63"/>
      <c r="S678" s="63"/>
    </row>
    <row r="679" spans="17:19">
      <c r="Q679" s="63"/>
      <c r="R679" s="63"/>
      <c r="S679" s="63"/>
    </row>
    <row r="680" spans="17:19">
      <c r="Q680" s="63"/>
      <c r="R680" s="63"/>
      <c r="S680" s="63"/>
    </row>
    <row r="681" spans="17:19">
      <c r="Q681" s="63"/>
      <c r="R681" s="63"/>
      <c r="S681" s="63"/>
    </row>
    <row r="682" spans="17:19">
      <c r="Q682" s="63"/>
      <c r="R682" s="63"/>
      <c r="S682" s="63"/>
    </row>
    <row r="683" spans="17:19">
      <c r="Q683" s="63"/>
      <c r="R683" s="63"/>
      <c r="S683" s="63"/>
    </row>
    <row r="684" spans="17:19">
      <c r="Q684" s="63"/>
      <c r="R684" s="63"/>
      <c r="S684" s="63"/>
    </row>
    <row r="685" spans="17:19">
      <c r="Q685" s="63"/>
      <c r="R685" s="63"/>
      <c r="S685" s="63"/>
    </row>
    <row r="686" spans="17:19">
      <c r="Q686" s="63"/>
      <c r="R686" s="63"/>
      <c r="S686" s="63"/>
    </row>
    <row r="687" spans="17:19">
      <c r="Q687" s="63"/>
      <c r="R687" s="63"/>
      <c r="S687" s="63"/>
    </row>
    <row r="688" spans="17:19">
      <c r="Q688" s="63"/>
      <c r="R688" s="63"/>
      <c r="S688" s="63"/>
    </row>
    <row r="689" spans="17:19">
      <c r="Q689" s="63"/>
      <c r="R689" s="63"/>
      <c r="S689" s="63"/>
    </row>
    <row r="690" spans="17:19">
      <c r="Q690" s="63"/>
      <c r="R690" s="63"/>
      <c r="S690" s="63"/>
    </row>
    <row r="691" spans="17:19">
      <c r="Q691" s="63"/>
      <c r="R691" s="63"/>
      <c r="S691" s="63"/>
    </row>
    <row r="692" spans="17:19">
      <c r="Q692" s="63"/>
      <c r="R692" s="63"/>
      <c r="S692" s="63"/>
    </row>
    <row r="693" spans="17:19">
      <c r="Q693" s="63"/>
      <c r="R693" s="63"/>
      <c r="S693" s="63"/>
    </row>
    <row r="694" spans="17:19">
      <c r="Q694" s="63"/>
      <c r="R694" s="63"/>
      <c r="S694" s="63"/>
    </row>
    <row r="695" spans="17:19">
      <c r="Q695" s="63"/>
      <c r="R695" s="63"/>
      <c r="S695" s="63"/>
    </row>
    <row r="696" spans="17:19">
      <c r="Q696" s="63"/>
      <c r="R696" s="63"/>
      <c r="S696" s="63"/>
    </row>
    <row r="697" spans="17:19">
      <c r="Q697" s="63"/>
      <c r="R697" s="63"/>
      <c r="S697" s="63"/>
    </row>
    <row r="698" spans="17:19">
      <c r="Q698" s="63"/>
      <c r="R698" s="63"/>
      <c r="S698" s="63"/>
    </row>
    <row r="699" spans="17:19">
      <c r="Q699" s="63"/>
      <c r="R699" s="63"/>
      <c r="S699" s="63"/>
    </row>
    <row r="700" spans="17:19">
      <c r="Q700" s="63"/>
      <c r="R700" s="63"/>
      <c r="S700" s="63"/>
    </row>
    <row r="701" spans="17:19">
      <c r="Q701" s="63"/>
      <c r="R701" s="63"/>
      <c r="S701" s="63"/>
    </row>
    <row r="702" spans="17:19">
      <c r="Q702" s="63"/>
      <c r="R702" s="63"/>
      <c r="S702" s="63"/>
    </row>
    <row r="703" spans="17:19">
      <c r="Q703" s="63"/>
      <c r="R703" s="63"/>
      <c r="S703" s="63"/>
    </row>
    <row r="704" spans="17:19">
      <c r="Q704" s="63"/>
      <c r="R704" s="63"/>
      <c r="S704" s="63"/>
    </row>
    <row r="705" spans="17:19">
      <c r="Q705" s="63"/>
      <c r="R705" s="63"/>
      <c r="S705" s="63"/>
    </row>
    <row r="706" spans="17:19">
      <c r="Q706" s="63"/>
      <c r="R706" s="63"/>
      <c r="S706" s="63"/>
    </row>
    <row r="707" spans="17:19">
      <c r="Q707" s="63"/>
      <c r="R707" s="63"/>
      <c r="S707" s="63"/>
    </row>
    <row r="708" spans="17:19">
      <c r="Q708" s="63"/>
      <c r="R708" s="63"/>
      <c r="S708" s="63"/>
    </row>
    <row r="709" spans="17:19">
      <c r="Q709" s="63"/>
      <c r="R709" s="63"/>
      <c r="S709" s="63"/>
    </row>
    <row r="710" spans="17:19">
      <c r="Q710" s="63"/>
      <c r="R710" s="63"/>
      <c r="S710" s="63"/>
    </row>
    <row r="711" spans="17:19">
      <c r="Q711" s="63"/>
      <c r="R711" s="63"/>
      <c r="S711" s="63"/>
    </row>
    <row r="712" spans="17:19">
      <c r="Q712" s="63"/>
      <c r="R712" s="63"/>
      <c r="S712" s="63"/>
    </row>
    <row r="713" spans="17:19">
      <c r="Q713" s="63"/>
      <c r="R713" s="63"/>
      <c r="S713" s="63"/>
    </row>
    <row r="714" spans="17:19">
      <c r="Q714" s="63"/>
      <c r="R714" s="63"/>
      <c r="S714" s="63"/>
    </row>
    <row r="715" spans="17:19">
      <c r="Q715" s="63"/>
      <c r="R715" s="63"/>
      <c r="S715" s="63"/>
    </row>
    <row r="716" spans="17:19">
      <c r="Q716" s="63"/>
      <c r="R716" s="63"/>
      <c r="S716" s="63"/>
    </row>
    <row r="717" spans="17:19">
      <c r="Q717" s="63"/>
      <c r="R717" s="63"/>
      <c r="S717" s="63"/>
    </row>
    <row r="718" spans="17:19">
      <c r="Q718" s="63"/>
      <c r="R718" s="63"/>
      <c r="S718" s="63"/>
    </row>
    <row r="719" spans="17:19">
      <c r="Q719" s="63"/>
      <c r="R719" s="63"/>
      <c r="S719" s="63"/>
    </row>
    <row r="720" spans="17:19">
      <c r="Q720" s="63"/>
      <c r="R720" s="63"/>
      <c r="S720" s="63"/>
    </row>
    <row r="721" spans="17:19">
      <c r="Q721" s="63"/>
      <c r="R721" s="63"/>
      <c r="S721" s="63"/>
    </row>
    <row r="722" spans="17:19">
      <c r="Q722" s="63"/>
      <c r="R722" s="63"/>
      <c r="S722" s="63"/>
    </row>
    <row r="723" spans="17:19">
      <c r="Q723" s="63"/>
      <c r="R723" s="63"/>
      <c r="S723" s="63"/>
    </row>
    <row r="724" spans="17:19">
      <c r="Q724" s="63"/>
      <c r="R724" s="63"/>
      <c r="S724" s="63"/>
    </row>
    <row r="725" spans="17:19">
      <c r="Q725" s="63"/>
      <c r="R725" s="63"/>
      <c r="S725" s="63"/>
    </row>
    <row r="726" spans="17:19">
      <c r="Q726" s="63"/>
      <c r="R726" s="63"/>
      <c r="S726" s="63"/>
    </row>
    <row r="727" spans="17:19">
      <c r="Q727" s="63"/>
      <c r="R727" s="63"/>
      <c r="S727" s="63"/>
    </row>
    <row r="728" spans="17:19">
      <c r="Q728" s="63"/>
      <c r="R728" s="63"/>
      <c r="S728" s="63"/>
    </row>
    <row r="729" spans="17:19">
      <c r="Q729" s="63"/>
      <c r="R729" s="63"/>
      <c r="S729" s="63"/>
    </row>
    <row r="730" spans="17:19">
      <c r="Q730" s="63"/>
      <c r="R730" s="63"/>
      <c r="S730" s="63"/>
    </row>
    <row r="731" spans="17:19">
      <c r="Q731" s="63"/>
      <c r="R731" s="63"/>
      <c r="S731" s="63"/>
    </row>
    <row r="732" spans="17:19">
      <c r="Q732" s="63"/>
      <c r="R732" s="63"/>
      <c r="S732" s="63"/>
    </row>
    <row r="733" spans="17:19">
      <c r="Q733" s="63"/>
      <c r="R733" s="63"/>
      <c r="S733" s="63"/>
    </row>
    <row r="734" spans="17:19">
      <c r="Q734" s="63"/>
      <c r="R734" s="63"/>
      <c r="S734" s="63"/>
    </row>
    <row r="735" spans="17:19">
      <c r="Q735" s="63"/>
      <c r="R735" s="63"/>
      <c r="S735" s="63"/>
    </row>
    <row r="736" spans="17:19">
      <c r="Q736" s="63"/>
      <c r="R736" s="63"/>
      <c r="S736" s="63"/>
    </row>
    <row r="737" spans="17:19">
      <c r="Q737" s="63"/>
      <c r="R737" s="63"/>
      <c r="S737" s="63"/>
    </row>
    <row r="738" spans="17:19">
      <c r="Q738" s="63"/>
      <c r="R738" s="63"/>
      <c r="S738" s="63"/>
    </row>
    <row r="739" spans="17:19">
      <c r="Q739" s="63"/>
      <c r="R739" s="63"/>
      <c r="S739" s="63"/>
    </row>
    <row r="740" spans="17:19">
      <c r="Q740" s="63"/>
      <c r="R740" s="63"/>
      <c r="S740" s="63"/>
    </row>
    <row r="741" spans="17:19">
      <c r="Q741" s="63"/>
      <c r="R741" s="63"/>
      <c r="S741" s="63"/>
    </row>
    <row r="742" spans="17:19">
      <c r="Q742" s="63"/>
      <c r="R742" s="63"/>
      <c r="S742" s="63"/>
    </row>
    <row r="743" spans="17:19">
      <c r="Q743" s="63"/>
      <c r="R743" s="63"/>
      <c r="S743" s="63"/>
    </row>
    <row r="744" spans="17:19">
      <c r="Q744" s="63"/>
      <c r="R744" s="63"/>
      <c r="S744" s="63"/>
    </row>
    <row r="745" spans="17:19">
      <c r="Q745" s="63"/>
      <c r="R745" s="63"/>
      <c r="S745" s="63"/>
    </row>
    <row r="746" spans="17:19">
      <c r="Q746" s="63"/>
      <c r="R746" s="63"/>
      <c r="S746" s="63"/>
    </row>
    <row r="747" spans="17:19">
      <c r="Q747" s="63"/>
      <c r="R747" s="63"/>
      <c r="S747" s="63"/>
    </row>
    <row r="748" spans="17:19">
      <c r="Q748" s="63"/>
      <c r="R748" s="63"/>
      <c r="S748" s="63"/>
    </row>
    <row r="749" spans="17:19">
      <c r="Q749" s="63"/>
      <c r="R749" s="63"/>
      <c r="S749" s="63"/>
    </row>
    <row r="750" spans="17:19">
      <c r="Q750" s="63"/>
      <c r="R750" s="63"/>
      <c r="S750" s="63"/>
    </row>
    <row r="751" spans="17:19">
      <c r="Q751" s="63"/>
      <c r="R751" s="63"/>
      <c r="S751" s="63"/>
    </row>
    <row r="752" spans="17:19">
      <c r="Q752" s="63"/>
      <c r="R752" s="63"/>
      <c r="S752" s="63"/>
    </row>
    <row r="753" spans="17:19">
      <c r="Q753" s="63"/>
      <c r="R753" s="63"/>
      <c r="S753" s="63"/>
    </row>
    <row r="754" spans="17:19">
      <c r="Q754" s="63"/>
      <c r="R754" s="63"/>
      <c r="S754" s="63"/>
    </row>
    <row r="755" spans="17:19">
      <c r="Q755" s="63"/>
      <c r="R755" s="63"/>
      <c r="S755" s="63"/>
    </row>
    <row r="756" spans="17:19">
      <c r="Q756" s="63"/>
      <c r="R756" s="63"/>
      <c r="S756" s="63"/>
    </row>
    <row r="757" spans="17:19">
      <c r="Q757" s="63"/>
      <c r="R757" s="63"/>
      <c r="S757" s="63"/>
    </row>
    <row r="758" spans="17:19">
      <c r="Q758" s="63"/>
      <c r="R758" s="63"/>
      <c r="S758" s="63"/>
    </row>
    <row r="759" spans="17:19">
      <c r="Q759" s="63"/>
      <c r="R759" s="63"/>
      <c r="S759" s="63"/>
    </row>
    <row r="760" spans="17:19">
      <c r="Q760" s="63"/>
      <c r="R760" s="63"/>
      <c r="S760" s="63"/>
    </row>
    <row r="761" spans="17:19">
      <c r="Q761" s="63"/>
      <c r="R761" s="63"/>
      <c r="S761" s="63"/>
    </row>
    <row r="762" spans="17:19">
      <c r="Q762" s="63"/>
      <c r="R762" s="63"/>
      <c r="S762" s="63"/>
    </row>
    <row r="763" spans="17:19">
      <c r="Q763" s="63"/>
      <c r="R763" s="63"/>
      <c r="S763" s="63"/>
    </row>
    <row r="764" spans="17:19">
      <c r="Q764" s="63"/>
      <c r="R764" s="63"/>
      <c r="S764" s="63"/>
    </row>
    <row r="765" spans="17:19">
      <c r="Q765" s="63"/>
      <c r="R765" s="63"/>
      <c r="S765" s="63"/>
    </row>
    <row r="766" spans="17:19">
      <c r="Q766" s="63"/>
      <c r="R766" s="63"/>
      <c r="S766" s="63"/>
    </row>
    <row r="767" spans="17:19">
      <c r="Q767" s="63"/>
      <c r="R767" s="63"/>
      <c r="S767" s="63"/>
    </row>
    <row r="768" spans="17:19">
      <c r="Q768" s="63"/>
      <c r="R768" s="63"/>
      <c r="S768" s="63"/>
    </row>
    <row r="769" spans="17:19">
      <c r="Q769" s="63"/>
      <c r="R769" s="63"/>
      <c r="S769" s="63"/>
    </row>
    <row r="770" spans="17:19">
      <c r="Q770" s="63"/>
      <c r="R770" s="63"/>
      <c r="S770" s="63"/>
    </row>
    <row r="771" spans="17:19">
      <c r="Q771" s="63"/>
      <c r="R771" s="63"/>
      <c r="S771" s="63"/>
    </row>
    <row r="772" spans="17:19">
      <c r="Q772" s="63"/>
      <c r="R772" s="63"/>
      <c r="S772" s="63"/>
    </row>
    <row r="773" spans="17:19">
      <c r="Q773" s="63"/>
      <c r="R773" s="63"/>
      <c r="S773" s="63"/>
    </row>
    <row r="774" spans="17:19">
      <c r="Q774" s="63"/>
      <c r="R774" s="63"/>
      <c r="S774" s="63"/>
    </row>
    <row r="775" spans="17:19">
      <c r="Q775" s="63"/>
      <c r="R775" s="63"/>
      <c r="S775" s="63"/>
    </row>
    <row r="776" spans="17:19">
      <c r="Q776" s="63"/>
      <c r="R776" s="63"/>
      <c r="S776" s="63"/>
    </row>
    <row r="777" spans="17:19">
      <c r="Q777" s="63"/>
      <c r="R777" s="63"/>
      <c r="S777" s="63"/>
    </row>
    <row r="778" spans="17:19">
      <c r="Q778" s="63"/>
      <c r="R778" s="63"/>
      <c r="S778" s="63"/>
    </row>
    <row r="779" spans="17:19">
      <c r="Q779" s="63"/>
      <c r="R779" s="63"/>
      <c r="S779" s="63"/>
    </row>
    <row r="780" spans="17:19">
      <c r="Q780" s="63"/>
      <c r="R780" s="63"/>
      <c r="S780" s="63"/>
    </row>
    <row r="781" spans="17:19">
      <c r="Q781" s="63"/>
      <c r="R781" s="63"/>
      <c r="S781" s="63"/>
    </row>
    <row r="782" spans="17:19">
      <c r="Q782" s="63"/>
      <c r="R782" s="63"/>
      <c r="S782" s="63"/>
    </row>
    <row r="783" spans="17:19">
      <c r="Q783" s="63"/>
      <c r="R783" s="63"/>
      <c r="S783" s="63"/>
    </row>
    <row r="784" spans="17:19">
      <c r="Q784" s="63"/>
      <c r="R784" s="63"/>
      <c r="S784" s="63"/>
    </row>
    <row r="785" spans="17:19">
      <c r="Q785" s="63"/>
      <c r="R785" s="63"/>
      <c r="S785" s="63"/>
    </row>
    <row r="786" spans="17:19">
      <c r="Q786" s="63"/>
      <c r="R786" s="63"/>
      <c r="S786" s="63"/>
    </row>
    <row r="787" spans="17:19">
      <c r="Q787" s="63"/>
      <c r="R787" s="63"/>
      <c r="S787" s="63"/>
    </row>
    <row r="788" spans="17:19">
      <c r="Q788" s="63"/>
      <c r="R788" s="63"/>
      <c r="S788" s="63"/>
    </row>
    <row r="789" spans="17:19">
      <c r="Q789" s="63"/>
      <c r="R789" s="63"/>
      <c r="S789" s="63"/>
    </row>
    <row r="790" spans="17:19">
      <c r="Q790" s="63"/>
      <c r="R790" s="63"/>
      <c r="S790" s="63"/>
    </row>
    <row r="791" spans="17:19">
      <c r="Q791" s="63"/>
      <c r="R791" s="63"/>
      <c r="S791" s="63"/>
    </row>
    <row r="792" spans="17:19">
      <c r="Q792" s="63"/>
      <c r="R792" s="63"/>
      <c r="S792" s="63"/>
    </row>
    <row r="793" spans="17:19">
      <c r="Q793" s="63"/>
      <c r="R793" s="63"/>
      <c r="S793" s="63"/>
    </row>
    <row r="794" spans="17:19">
      <c r="Q794" s="63"/>
      <c r="R794" s="63"/>
      <c r="S794" s="63"/>
    </row>
    <row r="795" spans="17:19">
      <c r="Q795" s="63"/>
      <c r="R795" s="63"/>
      <c r="S795" s="63"/>
    </row>
    <row r="796" spans="17:19">
      <c r="Q796" s="63"/>
      <c r="R796" s="63"/>
      <c r="S796" s="63"/>
    </row>
    <row r="797" spans="17:19">
      <c r="Q797" s="63"/>
      <c r="R797" s="63"/>
      <c r="S797" s="63"/>
    </row>
    <row r="798" spans="17:19">
      <c r="Q798" s="63"/>
      <c r="R798" s="63"/>
      <c r="S798" s="63"/>
    </row>
    <row r="799" spans="17:19">
      <c r="Q799" s="63"/>
      <c r="R799" s="63"/>
      <c r="S799" s="63"/>
    </row>
    <row r="800" spans="17:19">
      <c r="Q800" s="63"/>
      <c r="R800" s="63"/>
      <c r="S800" s="63"/>
    </row>
    <row r="801" spans="17:19">
      <c r="Q801" s="63"/>
      <c r="R801" s="63"/>
      <c r="S801" s="63"/>
    </row>
    <row r="802" spans="17:19">
      <c r="Q802" s="63"/>
      <c r="R802" s="63"/>
      <c r="S802" s="63"/>
    </row>
    <row r="803" spans="17:19">
      <c r="Q803" s="63"/>
      <c r="R803" s="63"/>
      <c r="S803" s="63"/>
    </row>
    <row r="804" spans="17:19">
      <c r="Q804" s="63"/>
      <c r="R804" s="63"/>
      <c r="S804" s="63"/>
    </row>
    <row r="805" spans="17:19">
      <c r="Q805" s="63"/>
      <c r="R805" s="63"/>
      <c r="S805" s="63"/>
    </row>
    <row r="806" spans="17:19">
      <c r="Q806" s="63"/>
      <c r="R806" s="63"/>
      <c r="S806" s="63"/>
    </row>
    <row r="807" spans="17:19">
      <c r="Q807" s="63"/>
      <c r="R807" s="63"/>
      <c r="S807" s="63"/>
    </row>
    <row r="808" spans="17:19">
      <c r="Q808" s="63"/>
      <c r="R808" s="63"/>
      <c r="S808" s="63"/>
    </row>
    <row r="809" spans="17:19">
      <c r="Q809" s="63"/>
      <c r="R809" s="63"/>
      <c r="S809" s="63"/>
    </row>
    <row r="810" spans="17:19">
      <c r="Q810" s="63"/>
      <c r="R810" s="63"/>
      <c r="S810" s="63"/>
    </row>
    <row r="811" spans="17:19">
      <c r="Q811" s="63"/>
      <c r="R811" s="63"/>
      <c r="S811" s="63"/>
    </row>
    <row r="812" spans="17:19">
      <c r="Q812" s="63"/>
      <c r="R812" s="63"/>
      <c r="S812" s="63"/>
    </row>
    <row r="813" spans="17:19">
      <c r="Q813" s="63"/>
      <c r="R813" s="63"/>
      <c r="S813" s="63"/>
    </row>
    <row r="814" spans="17:19">
      <c r="Q814" s="63"/>
      <c r="R814" s="63"/>
      <c r="S814" s="63"/>
    </row>
    <row r="815" spans="17:19">
      <c r="Q815" s="63"/>
      <c r="R815" s="63"/>
      <c r="S815" s="63"/>
    </row>
    <row r="816" spans="17:19">
      <c r="Q816" s="63"/>
      <c r="R816" s="63"/>
      <c r="S816" s="63"/>
    </row>
    <row r="817" spans="17:19">
      <c r="Q817" s="63"/>
      <c r="R817" s="63"/>
      <c r="S817" s="63"/>
    </row>
    <row r="818" spans="17:19">
      <c r="Q818" s="63"/>
      <c r="R818" s="63"/>
      <c r="S818" s="63"/>
    </row>
    <row r="819" spans="17:19">
      <c r="Q819" s="63"/>
      <c r="R819" s="63"/>
      <c r="S819" s="63"/>
    </row>
    <row r="820" spans="17:19">
      <c r="Q820" s="63"/>
      <c r="R820" s="63"/>
      <c r="S820" s="63"/>
    </row>
    <row r="821" spans="17:19">
      <c r="Q821" s="63"/>
      <c r="R821" s="63"/>
      <c r="S821" s="63"/>
    </row>
    <row r="822" spans="17:19">
      <c r="Q822" s="63"/>
      <c r="R822" s="63"/>
      <c r="S822" s="63"/>
    </row>
    <row r="823" spans="17:19">
      <c r="Q823" s="63"/>
      <c r="R823" s="63"/>
      <c r="S823" s="63"/>
    </row>
    <row r="824" spans="17:19">
      <c r="Q824" s="63"/>
      <c r="R824" s="63"/>
      <c r="S824" s="63"/>
    </row>
    <row r="825" spans="17:19">
      <c r="Q825" s="63"/>
      <c r="R825" s="63"/>
      <c r="S825" s="63"/>
    </row>
    <row r="826" spans="17:19">
      <c r="Q826" s="63"/>
      <c r="R826" s="63"/>
      <c r="S826" s="63"/>
    </row>
    <row r="827" spans="17:19">
      <c r="Q827" s="63"/>
      <c r="R827" s="63"/>
      <c r="S827" s="63"/>
    </row>
    <row r="828" spans="17:19">
      <c r="Q828" s="63"/>
      <c r="R828" s="63"/>
      <c r="S828" s="63"/>
    </row>
    <row r="829" spans="17:19">
      <c r="Q829" s="63"/>
      <c r="R829" s="63"/>
      <c r="S829" s="63"/>
    </row>
    <row r="830" spans="17:19">
      <c r="Q830" s="63"/>
      <c r="R830" s="63"/>
      <c r="S830" s="63"/>
    </row>
    <row r="831" spans="17:19">
      <c r="Q831" s="63"/>
      <c r="R831" s="63"/>
      <c r="S831" s="63"/>
    </row>
    <row r="832" spans="17:19">
      <c r="Q832" s="63"/>
      <c r="R832" s="63"/>
      <c r="S832" s="63"/>
    </row>
    <row r="833" spans="17:19">
      <c r="Q833" s="63"/>
      <c r="R833" s="63"/>
      <c r="S833" s="63"/>
    </row>
    <row r="834" spans="17:19">
      <c r="Q834" s="63"/>
      <c r="R834" s="63"/>
      <c r="S834" s="63"/>
    </row>
    <row r="835" spans="17:19">
      <c r="Q835" s="63"/>
      <c r="R835" s="63"/>
      <c r="S835" s="63"/>
    </row>
    <row r="836" spans="17:19">
      <c r="Q836" s="63"/>
      <c r="R836" s="63"/>
      <c r="S836" s="63"/>
    </row>
    <row r="837" spans="17:19">
      <c r="Q837" s="63"/>
      <c r="R837" s="63"/>
      <c r="S837" s="63"/>
    </row>
    <row r="838" spans="17:19">
      <c r="Q838" s="63"/>
      <c r="R838" s="63"/>
      <c r="S838" s="63"/>
    </row>
    <row r="839" spans="17:19">
      <c r="Q839" s="63"/>
      <c r="R839" s="63"/>
      <c r="S839" s="63"/>
    </row>
    <row r="840" spans="17:19">
      <c r="Q840" s="63"/>
      <c r="R840" s="63"/>
      <c r="S840" s="63"/>
    </row>
    <row r="841" spans="17:19">
      <c r="Q841" s="63"/>
      <c r="R841" s="63"/>
      <c r="S841" s="63"/>
    </row>
    <row r="842" spans="17:19">
      <c r="Q842" s="63"/>
      <c r="R842" s="63"/>
      <c r="S842" s="63"/>
    </row>
    <row r="843" spans="17:19">
      <c r="Q843" s="63"/>
      <c r="R843" s="63"/>
      <c r="S843" s="63"/>
    </row>
    <row r="844" spans="17:19">
      <c r="Q844" s="63"/>
      <c r="R844" s="63"/>
      <c r="S844" s="63"/>
    </row>
    <row r="845" spans="17:19">
      <c r="Q845" s="63"/>
      <c r="R845" s="63"/>
      <c r="S845" s="63"/>
    </row>
    <row r="846" spans="17:19">
      <c r="Q846" s="63"/>
      <c r="R846" s="63"/>
      <c r="S846" s="63"/>
    </row>
    <row r="847" spans="17:19">
      <c r="Q847" s="63"/>
      <c r="R847" s="63"/>
      <c r="S847" s="63"/>
    </row>
    <row r="848" spans="17:19">
      <c r="Q848" s="63"/>
      <c r="R848" s="63"/>
      <c r="S848" s="63"/>
    </row>
    <row r="849" spans="17:19">
      <c r="Q849" s="63"/>
      <c r="R849" s="63"/>
      <c r="S849" s="63"/>
    </row>
    <row r="850" spans="17:19">
      <c r="Q850" s="63"/>
      <c r="R850" s="63"/>
      <c r="S850" s="63"/>
    </row>
    <row r="851" spans="17:19">
      <c r="Q851" s="63"/>
      <c r="R851" s="63"/>
      <c r="S851" s="63"/>
    </row>
    <row r="852" spans="17:19">
      <c r="Q852" s="63"/>
      <c r="R852" s="63"/>
      <c r="S852" s="63"/>
    </row>
    <row r="853" spans="17:19">
      <c r="Q853" s="63"/>
      <c r="R853" s="63"/>
      <c r="S853" s="63"/>
    </row>
    <row r="854" spans="17:19">
      <c r="Q854" s="63"/>
      <c r="R854" s="63"/>
      <c r="S854" s="63"/>
    </row>
    <row r="855" spans="17:19">
      <c r="Q855" s="63"/>
      <c r="R855" s="63"/>
      <c r="S855" s="63"/>
    </row>
    <row r="856" spans="17:19">
      <c r="Q856" s="63"/>
      <c r="R856" s="63"/>
      <c r="S856" s="63"/>
    </row>
    <row r="857" spans="17:19">
      <c r="Q857" s="63"/>
      <c r="R857" s="63"/>
      <c r="S857" s="63"/>
    </row>
    <row r="858" spans="17:19">
      <c r="Q858" s="63"/>
      <c r="R858" s="63"/>
      <c r="S858" s="63"/>
    </row>
    <row r="859" spans="17:19">
      <c r="Q859" s="63"/>
      <c r="R859" s="63"/>
      <c r="S859" s="63"/>
    </row>
    <row r="860" spans="17:19">
      <c r="Q860" s="63"/>
      <c r="R860" s="63"/>
      <c r="S860" s="63"/>
    </row>
    <row r="861" spans="17:19">
      <c r="Q861" s="63"/>
      <c r="R861" s="63"/>
      <c r="S861" s="63"/>
    </row>
    <row r="862" spans="17:19">
      <c r="Q862" s="63"/>
      <c r="R862" s="63"/>
      <c r="S862" s="63"/>
    </row>
    <row r="863" spans="17:19">
      <c r="Q863" s="63"/>
      <c r="R863" s="63"/>
      <c r="S863" s="63"/>
    </row>
    <row r="864" spans="17:19">
      <c r="Q864" s="63"/>
      <c r="R864" s="63"/>
      <c r="S864" s="63"/>
    </row>
    <row r="865" spans="17:19">
      <c r="Q865" s="63"/>
      <c r="R865" s="63"/>
      <c r="S865" s="63"/>
    </row>
    <row r="866" spans="17:19">
      <c r="Q866" s="63"/>
      <c r="R866" s="63"/>
      <c r="S866" s="63"/>
    </row>
    <row r="867" spans="17:19">
      <c r="Q867" s="63"/>
      <c r="R867" s="63"/>
      <c r="S867" s="63"/>
    </row>
    <row r="868" spans="17:19">
      <c r="Q868" s="63"/>
      <c r="R868" s="63"/>
      <c r="S868" s="63"/>
    </row>
    <row r="869" spans="17:19">
      <c r="Q869" s="63"/>
      <c r="R869" s="63"/>
      <c r="S869" s="63"/>
    </row>
    <row r="870" spans="17:19">
      <c r="Q870" s="63"/>
      <c r="R870" s="63"/>
      <c r="S870" s="63"/>
    </row>
    <row r="871" spans="17:19">
      <c r="Q871" s="63"/>
      <c r="R871" s="63"/>
      <c r="S871" s="63"/>
    </row>
    <row r="872" spans="17:19">
      <c r="Q872" s="63"/>
      <c r="R872" s="63"/>
      <c r="S872" s="63"/>
    </row>
    <row r="873" spans="17:19">
      <c r="Q873" s="63"/>
      <c r="R873" s="63"/>
      <c r="S873" s="63"/>
    </row>
    <row r="874" spans="17:19">
      <c r="Q874" s="63"/>
      <c r="R874" s="63"/>
      <c r="S874" s="63"/>
    </row>
    <row r="875" spans="17:19">
      <c r="Q875" s="63"/>
      <c r="R875" s="63"/>
      <c r="S875" s="63"/>
    </row>
    <row r="876" spans="17:19">
      <c r="Q876" s="63"/>
      <c r="R876" s="63"/>
      <c r="S876" s="63"/>
    </row>
    <row r="877" spans="17:19">
      <c r="Q877" s="63"/>
      <c r="R877" s="63"/>
      <c r="S877" s="63"/>
    </row>
    <row r="878" spans="17:19">
      <c r="Q878" s="63"/>
      <c r="R878" s="63"/>
      <c r="S878" s="63"/>
    </row>
    <row r="879" spans="17:19">
      <c r="Q879" s="63"/>
      <c r="R879" s="63"/>
      <c r="S879" s="63"/>
    </row>
    <row r="880" spans="17:19">
      <c r="Q880" s="63"/>
      <c r="R880" s="63"/>
      <c r="S880" s="63"/>
    </row>
    <row r="881" spans="17:19">
      <c r="Q881" s="63"/>
      <c r="R881" s="63"/>
      <c r="S881" s="63"/>
    </row>
    <row r="882" spans="17:19">
      <c r="Q882" s="63"/>
      <c r="R882" s="63"/>
      <c r="S882" s="63"/>
    </row>
    <row r="883" spans="17:19">
      <c r="Q883" s="63"/>
      <c r="R883" s="63"/>
      <c r="S883" s="63"/>
    </row>
    <row r="884" spans="17:19">
      <c r="Q884" s="63"/>
      <c r="R884" s="63"/>
      <c r="S884" s="63"/>
    </row>
    <row r="885" spans="17:19">
      <c r="Q885" s="63"/>
      <c r="R885" s="63"/>
      <c r="S885" s="63"/>
    </row>
    <row r="886" spans="17:19">
      <c r="Q886" s="63"/>
      <c r="R886" s="63"/>
      <c r="S886" s="63"/>
    </row>
    <row r="887" spans="17:19">
      <c r="Q887" s="63"/>
      <c r="R887" s="63"/>
      <c r="S887" s="63"/>
    </row>
    <row r="888" spans="17:19">
      <c r="Q888" s="63"/>
      <c r="R888" s="63"/>
      <c r="S888" s="63"/>
    </row>
    <row r="889" spans="17:19">
      <c r="Q889" s="63"/>
      <c r="R889" s="63"/>
      <c r="S889" s="63"/>
    </row>
    <row r="890" spans="17:19">
      <c r="Q890" s="63"/>
      <c r="R890" s="63"/>
      <c r="S890" s="63"/>
    </row>
    <row r="891" spans="17:19">
      <c r="Q891" s="63"/>
      <c r="R891" s="63"/>
      <c r="S891" s="63"/>
    </row>
    <row r="892" spans="17:19">
      <c r="Q892" s="63"/>
      <c r="R892" s="63"/>
      <c r="S892" s="63"/>
    </row>
    <row r="893" spans="17:19">
      <c r="Q893" s="63"/>
      <c r="R893" s="63"/>
      <c r="S893" s="63"/>
    </row>
    <row r="894" spans="17:19">
      <c r="Q894" s="63"/>
      <c r="R894" s="63"/>
      <c r="S894" s="63"/>
    </row>
    <row r="895" spans="17:19">
      <c r="Q895" s="63"/>
      <c r="R895" s="63"/>
      <c r="S895" s="63"/>
    </row>
    <row r="896" spans="17:19">
      <c r="Q896" s="63"/>
      <c r="R896" s="63"/>
      <c r="S896" s="63"/>
    </row>
    <row r="897" spans="17:19">
      <c r="Q897" s="63"/>
      <c r="R897" s="63"/>
      <c r="S897" s="63"/>
    </row>
    <row r="898" spans="17:19">
      <c r="Q898" s="63"/>
      <c r="R898" s="63"/>
      <c r="S898" s="63"/>
    </row>
    <row r="899" spans="17:19">
      <c r="Q899" s="63"/>
      <c r="R899" s="63"/>
      <c r="S899" s="63"/>
    </row>
    <row r="900" spans="17:19">
      <c r="Q900" s="63"/>
      <c r="R900" s="63"/>
      <c r="S900" s="63"/>
    </row>
    <row r="901" spans="17:19">
      <c r="Q901" s="63"/>
      <c r="R901" s="63"/>
      <c r="S901" s="63"/>
    </row>
    <row r="902" spans="17:19">
      <c r="Q902" s="63"/>
      <c r="R902" s="63"/>
      <c r="S902" s="63"/>
    </row>
    <row r="903" spans="17:19">
      <c r="Q903" s="63"/>
      <c r="R903" s="63"/>
      <c r="S903" s="63"/>
    </row>
    <row r="904" spans="17:19">
      <c r="Q904" s="63"/>
      <c r="R904" s="63"/>
      <c r="S904" s="63"/>
    </row>
    <row r="905" spans="17:19">
      <c r="Q905" s="63"/>
      <c r="R905" s="63"/>
      <c r="S905" s="63"/>
    </row>
    <row r="906" spans="17:19">
      <c r="Q906" s="63"/>
      <c r="R906" s="63"/>
      <c r="S906" s="63"/>
    </row>
    <row r="907" spans="17:19">
      <c r="Q907" s="63"/>
      <c r="R907" s="63"/>
      <c r="S907" s="63"/>
    </row>
    <row r="908" spans="17:19">
      <c r="Q908" s="63"/>
      <c r="R908" s="63"/>
      <c r="S908" s="63"/>
    </row>
    <row r="909" spans="17:19">
      <c r="Q909" s="63"/>
      <c r="R909" s="63"/>
      <c r="S909" s="63"/>
    </row>
    <row r="910" spans="17:19">
      <c r="Q910" s="63"/>
      <c r="R910" s="63"/>
      <c r="S910" s="63"/>
    </row>
    <row r="911" spans="17:19">
      <c r="Q911" s="63"/>
      <c r="R911" s="63"/>
      <c r="S911" s="63"/>
    </row>
    <row r="912" spans="17:19">
      <c r="Q912" s="63"/>
      <c r="R912" s="63"/>
      <c r="S912" s="63"/>
    </row>
    <row r="913" spans="17:19">
      <c r="Q913" s="63"/>
      <c r="R913" s="63"/>
      <c r="S913" s="63"/>
    </row>
    <row r="914" spans="17:19">
      <c r="Q914" s="63"/>
      <c r="R914" s="63"/>
      <c r="S914" s="63"/>
    </row>
    <row r="915" spans="17:19">
      <c r="Q915" s="63"/>
      <c r="R915" s="63"/>
      <c r="S915" s="63"/>
    </row>
    <row r="916" spans="17:19">
      <c r="Q916" s="63"/>
      <c r="R916" s="63"/>
      <c r="S916" s="63"/>
    </row>
    <row r="917" spans="17:19">
      <c r="Q917" s="63"/>
      <c r="R917" s="63"/>
      <c r="S917" s="63"/>
    </row>
    <row r="918" spans="17:19">
      <c r="Q918" s="63"/>
      <c r="R918" s="63"/>
      <c r="S918" s="63"/>
    </row>
    <row r="919" spans="17:19">
      <c r="Q919" s="63"/>
      <c r="R919" s="63"/>
      <c r="S919" s="63"/>
    </row>
    <row r="920" spans="17:19">
      <c r="Q920" s="63"/>
      <c r="R920" s="63"/>
      <c r="S920" s="63"/>
    </row>
    <row r="921" spans="17:19">
      <c r="Q921" s="63"/>
      <c r="R921" s="63"/>
      <c r="S921" s="63"/>
    </row>
    <row r="922" spans="17:19">
      <c r="Q922" s="63"/>
      <c r="R922" s="63"/>
      <c r="S922" s="63"/>
    </row>
    <row r="923" spans="17:19">
      <c r="Q923" s="63"/>
      <c r="R923" s="63"/>
      <c r="S923" s="63"/>
    </row>
    <row r="924" spans="17:19">
      <c r="Q924" s="63"/>
      <c r="R924" s="63"/>
      <c r="S924" s="63"/>
    </row>
    <row r="925" spans="17:19">
      <c r="Q925" s="63"/>
      <c r="R925" s="63"/>
      <c r="S925" s="63"/>
    </row>
    <row r="926" spans="17:19">
      <c r="Q926" s="63"/>
      <c r="R926" s="63"/>
      <c r="S926" s="63"/>
    </row>
    <row r="927" spans="17:19">
      <c r="Q927" s="63"/>
      <c r="R927" s="63"/>
      <c r="S927" s="63"/>
    </row>
    <row r="928" spans="17:19">
      <c r="Q928" s="63"/>
      <c r="R928" s="63"/>
      <c r="S928" s="63"/>
    </row>
    <row r="929" spans="17:19">
      <c r="Q929" s="63"/>
      <c r="R929" s="63"/>
      <c r="S929" s="63"/>
    </row>
    <row r="930" spans="17:19">
      <c r="Q930" s="63"/>
      <c r="R930" s="63"/>
      <c r="S930" s="63"/>
    </row>
    <row r="931" spans="17:19">
      <c r="Q931" s="63"/>
      <c r="R931" s="63"/>
      <c r="S931" s="63"/>
    </row>
    <row r="932" spans="17:19">
      <c r="Q932" s="63"/>
      <c r="R932" s="63"/>
      <c r="S932" s="63"/>
    </row>
    <row r="933" spans="17:19">
      <c r="Q933" s="63"/>
      <c r="R933" s="63"/>
      <c r="S933" s="63"/>
    </row>
    <row r="934" spans="17:19">
      <c r="Q934" s="63"/>
      <c r="R934" s="63"/>
      <c r="S934" s="63"/>
    </row>
    <row r="935" spans="17:19">
      <c r="Q935" s="63"/>
      <c r="R935" s="63"/>
      <c r="S935" s="63"/>
    </row>
    <row r="936" spans="17:19">
      <c r="Q936" s="63"/>
      <c r="R936" s="63"/>
      <c r="S936" s="63"/>
    </row>
    <row r="937" spans="17:19">
      <c r="Q937" s="63"/>
      <c r="R937" s="63"/>
      <c r="S937" s="63"/>
    </row>
    <row r="938" spans="17:19">
      <c r="Q938" s="63"/>
      <c r="R938" s="63"/>
      <c r="S938" s="63"/>
    </row>
    <row r="939" spans="17:19">
      <c r="Q939" s="63"/>
      <c r="R939" s="63"/>
      <c r="S939" s="63"/>
    </row>
    <row r="940" spans="17:19">
      <c r="Q940" s="63"/>
      <c r="R940" s="63"/>
      <c r="S940" s="63"/>
    </row>
    <row r="941" spans="17:19">
      <c r="Q941" s="63"/>
      <c r="R941" s="63"/>
      <c r="S941" s="63"/>
    </row>
    <row r="942" spans="17:19">
      <c r="Q942" s="63"/>
      <c r="R942" s="63"/>
      <c r="S942" s="63"/>
    </row>
    <row r="943" spans="17:19">
      <c r="Q943" s="63"/>
      <c r="R943" s="63"/>
      <c r="S943" s="63"/>
    </row>
    <row r="944" spans="17:19">
      <c r="Q944" s="63"/>
      <c r="R944" s="63"/>
      <c r="S944" s="63"/>
    </row>
    <row r="945" spans="17:19">
      <c r="Q945" s="63"/>
      <c r="R945" s="63"/>
      <c r="S945" s="63"/>
    </row>
    <row r="946" spans="17:19">
      <c r="Q946" s="63"/>
      <c r="R946" s="63"/>
      <c r="S946" s="63"/>
    </row>
    <row r="947" spans="17:19">
      <c r="Q947" s="63"/>
      <c r="R947" s="63"/>
      <c r="S947" s="63"/>
    </row>
    <row r="948" spans="17:19">
      <c r="Q948" s="63"/>
      <c r="R948" s="63"/>
      <c r="S948" s="63"/>
    </row>
    <row r="949" spans="17:19">
      <c r="Q949" s="63"/>
      <c r="R949" s="63"/>
      <c r="S949" s="63"/>
    </row>
    <row r="950" spans="17:19">
      <c r="Q950" s="63"/>
      <c r="R950" s="63"/>
      <c r="S950" s="63"/>
    </row>
    <row r="951" spans="17:19">
      <c r="Q951" s="63"/>
      <c r="R951" s="63"/>
      <c r="S951" s="63"/>
    </row>
    <row r="952" spans="17:19">
      <c r="Q952" s="63"/>
      <c r="R952" s="63"/>
      <c r="S952" s="63"/>
    </row>
    <row r="953" spans="17:19">
      <c r="Q953" s="63"/>
      <c r="R953" s="63"/>
      <c r="S953" s="63"/>
    </row>
    <row r="954" spans="17:19">
      <c r="Q954" s="63"/>
      <c r="R954" s="63"/>
      <c r="S954" s="63"/>
    </row>
    <row r="955" spans="17:19">
      <c r="Q955" s="63"/>
      <c r="R955" s="63"/>
      <c r="S955" s="63"/>
    </row>
    <row r="956" spans="17:19">
      <c r="Q956" s="63"/>
      <c r="R956" s="63"/>
      <c r="S956" s="63"/>
    </row>
    <row r="957" spans="17:19">
      <c r="Q957" s="63"/>
      <c r="R957" s="63"/>
      <c r="S957" s="63"/>
    </row>
    <row r="958" spans="17:19">
      <c r="Q958" s="63"/>
      <c r="R958" s="63"/>
      <c r="S958" s="63"/>
    </row>
    <row r="959" spans="17:19">
      <c r="Q959" s="63"/>
      <c r="R959" s="63"/>
      <c r="S959" s="63"/>
    </row>
    <row r="960" spans="17:19">
      <c r="Q960" s="63"/>
      <c r="R960" s="63"/>
      <c r="S960" s="63"/>
    </row>
    <row r="961" spans="17:19">
      <c r="Q961" s="63"/>
      <c r="R961" s="63"/>
      <c r="S961" s="63"/>
    </row>
    <row r="962" spans="17:19">
      <c r="Q962" s="63"/>
      <c r="R962" s="63"/>
      <c r="S962" s="63"/>
    </row>
    <row r="963" spans="17:19">
      <c r="Q963" s="63"/>
      <c r="R963" s="63"/>
      <c r="S963" s="63"/>
    </row>
    <row r="964" spans="17:19">
      <c r="Q964" s="63"/>
      <c r="R964" s="63"/>
      <c r="S964" s="63"/>
    </row>
    <row r="965" spans="17:19">
      <c r="Q965" s="63"/>
      <c r="R965" s="63"/>
      <c r="S965" s="63"/>
    </row>
    <row r="966" spans="17:19">
      <c r="Q966" s="63"/>
      <c r="R966" s="63"/>
      <c r="S966" s="63"/>
    </row>
    <row r="967" spans="17:19">
      <c r="Q967" s="63"/>
      <c r="R967" s="63"/>
      <c r="S967" s="63"/>
    </row>
    <row r="968" spans="17:19">
      <c r="Q968" s="63"/>
      <c r="R968" s="63"/>
      <c r="S968" s="63"/>
    </row>
    <row r="969" spans="17:19">
      <c r="Q969" s="63"/>
      <c r="R969" s="63"/>
      <c r="S969" s="63"/>
    </row>
    <row r="970" spans="17:19">
      <c r="Q970" s="63"/>
      <c r="R970" s="63"/>
      <c r="S970" s="63"/>
    </row>
    <row r="971" spans="17:19">
      <c r="Q971" s="63"/>
      <c r="R971" s="63"/>
      <c r="S971" s="63"/>
    </row>
    <row r="972" spans="17:19">
      <c r="Q972" s="63"/>
      <c r="R972" s="63"/>
      <c r="S972" s="63"/>
    </row>
    <row r="973" spans="17:19">
      <c r="Q973" s="63"/>
      <c r="R973" s="63"/>
      <c r="S973" s="63"/>
    </row>
    <row r="974" spans="17:19">
      <c r="Q974" s="63"/>
      <c r="R974" s="63"/>
      <c r="S974" s="63"/>
    </row>
    <row r="975" spans="17:19">
      <c r="Q975" s="63"/>
      <c r="R975" s="63"/>
      <c r="S975" s="63"/>
    </row>
    <row r="976" spans="17:19">
      <c r="Q976" s="63"/>
      <c r="R976" s="63"/>
      <c r="S976" s="63"/>
    </row>
    <row r="977" spans="17:19">
      <c r="Q977" s="63"/>
      <c r="R977" s="63"/>
      <c r="S977" s="63"/>
    </row>
    <row r="978" spans="17:19">
      <c r="Q978" s="63"/>
      <c r="R978" s="63"/>
      <c r="S978" s="63"/>
    </row>
    <row r="979" spans="17:19">
      <c r="Q979" s="63"/>
      <c r="R979" s="63"/>
      <c r="S979" s="63"/>
    </row>
    <row r="980" spans="17:19">
      <c r="Q980" s="63"/>
      <c r="R980" s="63"/>
      <c r="S980" s="63"/>
    </row>
    <row r="981" spans="17:19">
      <c r="Q981" s="63"/>
      <c r="R981" s="63"/>
      <c r="S981" s="63"/>
    </row>
    <row r="982" spans="17:19">
      <c r="Q982" s="63"/>
      <c r="R982" s="63"/>
      <c r="S982" s="63"/>
    </row>
    <row r="983" spans="17:19">
      <c r="Q983" s="63"/>
      <c r="R983" s="63"/>
      <c r="S983" s="63"/>
    </row>
    <row r="984" spans="17:19">
      <c r="Q984" s="63"/>
      <c r="R984" s="63"/>
      <c r="S984" s="63"/>
    </row>
    <row r="985" spans="17:19">
      <c r="Q985" s="63"/>
      <c r="R985" s="63"/>
      <c r="S985" s="63"/>
    </row>
    <row r="986" spans="17:19">
      <c r="Q986" s="63"/>
      <c r="R986" s="63"/>
      <c r="S986" s="63"/>
    </row>
    <row r="987" spans="17:19">
      <c r="Q987" s="63"/>
      <c r="R987" s="63"/>
      <c r="S987" s="63"/>
    </row>
    <row r="988" spans="17:19">
      <c r="Q988" s="63"/>
      <c r="R988" s="63"/>
      <c r="S988" s="63"/>
    </row>
    <row r="989" spans="17:19">
      <c r="Q989" s="63"/>
      <c r="R989" s="63"/>
      <c r="S989" s="63"/>
    </row>
    <row r="990" spans="17:19">
      <c r="Q990" s="63"/>
      <c r="R990" s="63"/>
      <c r="S990" s="63"/>
    </row>
    <row r="991" spans="17:19">
      <c r="Q991" s="63"/>
      <c r="R991" s="63"/>
      <c r="S991" s="63"/>
    </row>
    <row r="992" spans="17:19">
      <c r="Q992" s="63"/>
      <c r="R992" s="63"/>
      <c r="S992" s="63"/>
    </row>
    <row r="993" spans="17:19">
      <c r="Q993" s="63"/>
      <c r="R993" s="63"/>
      <c r="S993" s="63"/>
    </row>
    <row r="994" spans="17:19">
      <c r="Q994" s="63"/>
      <c r="R994" s="63"/>
      <c r="S994" s="63"/>
    </row>
    <row r="995" spans="17:19">
      <c r="Q995" s="63"/>
      <c r="R995" s="63"/>
      <c r="S995" s="63"/>
    </row>
    <row r="996" spans="17:19">
      <c r="Q996" s="63"/>
      <c r="R996" s="63"/>
      <c r="S996" s="63"/>
    </row>
    <row r="997" spans="17:19">
      <c r="Q997" s="63"/>
      <c r="R997" s="63"/>
      <c r="S997" s="63"/>
    </row>
    <row r="998" spans="17:19">
      <c r="Q998" s="63"/>
      <c r="R998" s="63"/>
      <c r="S998" s="63"/>
    </row>
    <row r="999" spans="17:19">
      <c r="Q999" s="63"/>
      <c r="R999" s="63"/>
      <c r="S999" s="63"/>
    </row>
    <row r="1000" spans="17:19">
      <c r="Q1000" s="63"/>
      <c r="R1000" s="63"/>
      <c r="S1000" s="63"/>
    </row>
    <row r="1001" spans="17:19">
      <c r="Q1001" s="63"/>
      <c r="R1001" s="63"/>
      <c r="S1001" s="63"/>
    </row>
    <row r="1002" spans="17:19">
      <c r="Q1002" s="63"/>
      <c r="R1002" s="63"/>
      <c r="S1002" s="63"/>
    </row>
    <row r="1003" spans="17:19">
      <c r="Q1003" s="63"/>
      <c r="R1003" s="63"/>
      <c r="S1003" s="63"/>
    </row>
    <row r="1004" spans="17:19">
      <c r="Q1004" s="63"/>
      <c r="R1004" s="63"/>
      <c r="S1004" s="63"/>
    </row>
    <row r="1005" spans="17:19">
      <c r="Q1005" s="63"/>
      <c r="R1005" s="63"/>
      <c r="S1005" s="63"/>
    </row>
    <row r="1006" spans="17:19">
      <c r="Q1006" s="63"/>
      <c r="R1006" s="63"/>
      <c r="S1006" s="63"/>
    </row>
    <row r="1007" spans="17:19">
      <c r="Q1007" s="63"/>
      <c r="R1007" s="63"/>
      <c r="S1007" s="63"/>
    </row>
    <row r="1008" spans="17:19">
      <c r="Q1008" s="63"/>
      <c r="R1008" s="63"/>
      <c r="S1008" s="63"/>
    </row>
    <row r="1009" spans="17:19">
      <c r="Q1009" s="63"/>
      <c r="R1009" s="63"/>
      <c r="S1009" s="63"/>
    </row>
    <row r="1010" spans="17:19">
      <c r="Q1010" s="63"/>
      <c r="R1010" s="63"/>
      <c r="S1010" s="63"/>
    </row>
    <row r="1011" spans="17:19">
      <c r="Q1011" s="63"/>
      <c r="R1011" s="63"/>
      <c r="S1011" s="63"/>
    </row>
    <row r="1012" spans="17:19">
      <c r="Q1012" s="63"/>
      <c r="R1012" s="63"/>
      <c r="S1012" s="63"/>
    </row>
    <row r="1013" spans="17:19">
      <c r="Q1013" s="63"/>
      <c r="R1013" s="63"/>
      <c r="S1013" s="63"/>
    </row>
    <row r="1014" spans="17:19">
      <c r="Q1014" s="63"/>
      <c r="R1014" s="63"/>
      <c r="S1014" s="63"/>
    </row>
    <row r="1015" spans="17:19">
      <c r="Q1015" s="63"/>
      <c r="R1015" s="63"/>
      <c r="S1015" s="63"/>
    </row>
    <row r="1016" spans="17:19">
      <c r="Q1016" s="63"/>
      <c r="R1016" s="63"/>
      <c r="S1016" s="63"/>
    </row>
    <row r="1017" spans="17:19">
      <c r="Q1017" s="63"/>
      <c r="R1017" s="63"/>
      <c r="S1017" s="63"/>
    </row>
    <row r="1018" spans="17:19">
      <c r="Q1018" s="63"/>
      <c r="R1018" s="63"/>
      <c r="S1018" s="63"/>
    </row>
    <row r="1019" spans="17:19">
      <c r="Q1019" s="63"/>
      <c r="R1019" s="63"/>
      <c r="S1019" s="63"/>
    </row>
    <row r="1020" spans="17:19">
      <c r="Q1020" s="63"/>
      <c r="R1020" s="63"/>
      <c r="S1020" s="63"/>
    </row>
    <row r="1021" spans="17:19">
      <c r="Q1021" s="63"/>
      <c r="R1021" s="63"/>
      <c r="S1021" s="63"/>
    </row>
    <row r="1022" spans="17:19">
      <c r="Q1022" s="63"/>
      <c r="R1022" s="63"/>
      <c r="S1022" s="63"/>
    </row>
    <row r="1023" spans="17:19">
      <c r="Q1023" s="63"/>
      <c r="R1023" s="63"/>
      <c r="S1023" s="63"/>
    </row>
    <row r="1024" spans="17:19">
      <c r="Q1024" s="63"/>
      <c r="R1024" s="63"/>
      <c r="S1024" s="63"/>
    </row>
    <row r="1025" spans="17:19">
      <c r="Q1025" s="63"/>
      <c r="R1025" s="63"/>
      <c r="S1025" s="63"/>
    </row>
    <row r="1026" spans="17:19">
      <c r="Q1026" s="63"/>
      <c r="R1026" s="63"/>
      <c r="S1026" s="63"/>
    </row>
    <row r="1027" spans="17:19">
      <c r="Q1027" s="63"/>
      <c r="R1027" s="63"/>
      <c r="S1027" s="63"/>
    </row>
    <row r="1028" spans="17:19">
      <c r="Q1028" s="63"/>
      <c r="R1028" s="63"/>
      <c r="S1028" s="63"/>
    </row>
    <row r="1029" spans="17:19">
      <c r="Q1029" s="63"/>
      <c r="R1029" s="63"/>
      <c r="S1029" s="63"/>
    </row>
    <row r="1030" spans="17:19">
      <c r="Q1030" s="63"/>
      <c r="R1030" s="63"/>
      <c r="S1030" s="63"/>
    </row>
    <row r="1031" spans="17:19">
      <c r="Q1031" s="63"/>
      <c r="R1031" s="63"/>
      <c r="S1031" s="63"/>
    </row>
    <row r="1032" spans="17:19">
      <c r="Q1032" s="63"/>
      <c r="R1032" s="63"/>
      <c r="S1032" s="63"/>
    </row>
    <row r="1033" spans="17:19">
      <c r="Q1033" s="63"/>
      <c r="R1033" s="63"/>
      <c r="S1033" s="63"/>
    </row>
    <row r="1034" spans="17:19">
      <c r="Q1034" s="63"/>
      <c r="R1034" s="63"/>
      <c r="S1034" s="63"/>
    </row>
    <row r="1035" spans="17:19">
      <c r="Q1035" s="63"/>
      <c r="R1035" s="63"/>
      <c r="S1035" s="63"/>
    </row>
    <row r="1036" spans="17:19">
      <c r="Q1036" s="63"/>
      <c r="R1036" s="63"/>
      <c r="S1036" s="63"/>
    </row>
    <row r="1037" spans="17:19">
      <c r="Q1037" s="63"/>
      <c r="R1037" s="63"/>
      <c r="S1037" s="63"/>
    </row>
    <row r="1038" spans="17:19">
      <c r="Q1038" s="63"/>
      <c r="R1038" s="63"/>
      <c r="S1038" s="63"/>
    </row>
    <row r="1039" spans="17:19">
      <c r="Q1039" s="63"/>
      <c r="R1039" s="63"/>
      <c r="S1039" s="63"/>
    </row>
    <row r="1040" spans="17:19">
      <c r="Q1040" s="63"/>
      <c r="R1040" s="63"/>
      <c r="S1040" s="63"/>
    </row>
    <row r="1041" spans="17:19">
      <c r="Q1041" s="63"/>
      <c r="R1041" s="63"/>
      <c r="S1041" s="63"/>
    </row>
    <row r="1042" spans="17:19">
      <c r="Q1042" s="63"/>
      <c r="R1042" s="63"/>
      <c r="S1042" s="63"/>
    </row>
    <row r="1043" spans="17:19">
      <c r="Q1043" s="63"/>
      <c r="R1043" s="63"/>
      <c r="S1043" s="63"/>
    </row>
    <row r="1044" spans="17:19">
      <c r="Q1044" s="63"/>
      <c r="R1044" s="63"/>
      <c r="S1044" s="63"/>
    </row>
    <row r="1045" spans="17:19">
      <c r="Q1045" s="63"/>
      <c r="R1045" s="63"/>
      <c r="S1045" s="63"/>
    </row>
    <row r="1046" spans="17:19">
      <c r="Q1046" s="63"/>
      <c r="R1046" s="63"/>
      <c r="S1046" s="63"/>
    </row>
    <row r="1047" spans="17:19">
      <c r="Q1047" s="63"/>
      <c r="R1047" s="63"/>
      <c r="S1047" s="63"/>
    </row>
    <row r="1048" spans="17:19">
      <c r="Q1048" s="63"/>
      <c r="R1048" s="63"/>
      <c r="S1048" s="63"/>
    </row>
    <row r="1049" spans="17:19">
      <c r="Q1049" s="63"/>
      <c r="R1049" s="63"/>
      <c r="S1049" s="63"/>
    </row>
    <row r="1050" spans="17:19">
      <c r="Q1050" s="63"/>
      <c r="R1050" s="63"/>
      <c r="S1050" s="63"/>
    </row>
    <row r="1051" spans="17:19">
      <c r="Q1051" s="63"/>
      <c r="R1051" s="63"/>
      <c r="S1051" s="63"/>
    </row>
    <row r="1052" spans="17:19">
      <c r="Q1052" s="63"/>
      <c r="R1052" s="63"/>
      <c r="S1052" s="63"/>
    </row>
    <row r="1053" spans="17:19">
      <c r="Q1053" s="63"/>
      <c r="R1053" s="63"/>
      <c r="S1053" s="63"/>
    </row>
    <row r="1054" spans="17:19">
      <c r="Q1054" s="63"/>
      <c r="R1054" s="63"/>
      <c r="S1054" s="63"/>
    </row>
    <row r="1055" spans="17:19">
      <c r="Q1055" s="63"/>
      <c r="R1055" s="63"/>
      <c r="S1055" s="63"/>
    </row>
    <row r="1056" spans="17:19">
      <c r="Q1056" s="63"/>
      <c r="R1056" s="63"/>
      <c r="S1056" s="63"/>
    </row>
    <row r="1057" spans="17:19">
      <c r="Q1057" s="63"/>
      <c r="R1057" s="63"/>
      <c r="S1057" s="63"/>
    </row>
    <row r="1058" spans="17:19">
      <c r="Q1058" s="63"/>
      <c r="R1058" s="63"/>
      <c r="S1058" s="63"/>
    </row>
    <row r="1059" spans="17:19">
      <c r="Q1059" s="63"/>
      <c r="R1059" s="63"/>
      <c r="S1059" s="63"/>
    </row>
    <row r="1060" spans="17:19">
      <c r="Q1060" s="63"/>
      <c r="R1060" s="63"/>
      <c r="S1060" s="63"/>
    </row>
    <row r="1061" spans="17:19">
      <c r="Q1061" s="63"/>
      <c r="R1061" s="63"/>
      <c r="S1061" s="63"/>
    </row>
    <row r="1062" spans="17:19">
      <c r="Q1062" s="63"/>
      <c r="R1062" s="63"/>
      <c r="S1062" s="63"/>
    </row>
    <row r="1063" spans="17:19">
      <c r="Q1063" s="63"/>
      <c r="R1063" s="63"/>
      <c r="S1063" s="63"/>
    </row>
    <row r="1064" spans="17:19">
      <c r="Q1064" s="63"/>
      <c r="R1064" s="63"/>
      <c r="S1064" s="63"/>
    </row>
    <row r="1065" spans="17:19">
      <c r="Q1065" s="63"/>
      <c r="R1065" s="63"/>
      <c r="S1065" s="63"/>
    </row>
    <row r="1066" spans="17:19">
      <c r="Q1066" s="63"/>
      <c r="R1066" s="63"/>
      <c r="S1066" s="63"/>
    </row>
    <row r="1067" spans="17:19">
      <c r="Q1067" s="63"/>
      <c r="R1067" s="63"/>
      <c r="S1067" s="63"/>
    </row>
    <row r="1068" spans="17:19">
      <c r="Q1068" s="63"/>
      <c r="R1068" s="63"/>
      <c r="S1068" s="63"/>
    </row>
    <row r="1069" spans="17:19">
      <c r="Q1069" s="63"/>
      <c r="R1069" s="63"/>
      <c r="S1069" s="63"/>
    </row>
    <row r="1070" spans="17:19">
      <c r="Q1070" s="63"/>
      <c r="R1070" s="63"/>
      <c r="S1070" s="63"/>
    </row>
    <row r="1071" spans="17:19">
      <c r="Q1071" s="63"/>
      <c r="R1071" s="63"/>
      <c r="S1071" s="63"/>
    </row>
    <row r="1072" spans="17:19">
      <c r="Q1072" s="63"/>
      <c r="R1072" s="63"/>
      <c r="S1072" s="63"/>
    </row>
    <row r="1073" spans="17:19">
      <c r="Q1073" s="63"/>
      <c r="R1073" s="63"/>
      <c r="S1073" s="63"/>
    </row>
    <row r="1074" spans="17:19">
      <c r="Q1074" s="63"/>
      <c r="R1074" s="63"/>
      <c r="S1074" s="63"/>
    </row>
    <row r="1075" spans="17:19">
      <c r="Q1075" s="63"/>
      <c r="R1075" s="63"/>
      <c r="S1075" s="63"/>
    </row>
    <row r="1076" spans="17:19">
      <c r="Q1076" s="63"/>
      <c r="R1076" s="63"/>
      <c r="S1076" s="63"/>
    </row>
    <row r="1077" spans="17:19">
      <c r="Q1077" s="63"/>
      <c r="R1077" s="63"/>
      <c r="S1077" s="63"/>
    </row>
    <row r="1078" spans="17:19">
      <c r="Q1078" s="63"/>
      <c r="R1078" s="63"/>
      <c r="S1078" s="63"/>
    </row>
    <row r="1079" spans="17:19">
      <c r="Q1079" s="63"/>
      <c r="R1079" s="63"/>
      <c r="S1079" s="63"/>
    </row>
    <row r="1080" spans="17:19">
      <c r="Q1080" s="63"/>
      <c r="R1080" s="63"/>
      <c r="S1080" s="63"/>
    </row>
    <row r="1081" spans="17:19">
      <c r="Q1081" s="63"/>
      <c r="R1081" s="63"/>
      <c r="S1081" s="63"/>
    </row>
    <row r="1082" spans="17:19">
      <c r="Q1082" s="63"/>
      <c r="R1082" s="63"/>
      <c r="S1082" s="63"/>
    </row>
    <row r="1083" spans="17:19">
      <c r="Q1083" s="63"/>
      <c r="R1083" s="63"/>
      <c r="S1083" s="63"/>
    </row>
    <row r="1084" spans="17:19">
      <c r="Q1084" s="63"/>
      <c r="R1084" s="63"/>
      <c r="S1084" s="63"/>
    </row>
    <row r="1085" spans="17:19">
      <c r="Q1085" s="63"/>
      <c r="R1085" s="63"/>
      <c r="S1085" s="63"/>
    </row>
    <row r="1086" spans="17:19">
      <c r="Q1086" s="63"/>
      <c r="R1086" s="63"/>
      <c r="S1086" s="63"/>
    </row>
    <row r="1087" spans="17:19">
      <c r="Q1087" s="63"/>
      <c r="R1087" s="63"/>
      <c r="S1087" s="63"/>
    </row>
    <row r="1088" spans="17:19">
      <c r="Q1088" s="63"/>
      <c r="R1088" s="63"/>
      <c r="S1088" s="63"/>
    </row>
    <row r="1089" spans="17:19">
      <c r="Q1089" s="63"/>
      <c r="R1089" s="63"/>
      <c r="S1089" s="63"/>
    </row>
    <row r="1090" spans="17:19">
      <c r="Q1090" s="63"/>
      <c r="R1090" s="63"/>
      <c r="S1090" s="63"/>
    </row>
    <row r="1091" spans="17:19">
      <c r="Q1091" s="63"/>
      <c r="R1091" s="63"/>
      <c r="S1091" s="63"/>
    </row>
    <row r="1092" spans="17:19">
      <c r="Q1092" s="63"/>
      <c r="R1092" s="63"/>
      <c r="S1092" s="63"/>
    </row>
    <row r="1093" spans="17:19">
      <c r="Q1093" s="63"/>
      <c r="R1093" s="63"/>
      <c r="S1093" s="63"/>
    </row>
    <row r="1094" spans="17:19">
      <c r="Q1094" s="63"/>
      <c r="R1094" s="63"/>
      <c r="S1094" s="63"/>
    </row>
    <row r="1095" spans="17:19">
      <c r="Q1095" s="63"/>
      <c r="R1095" s="63"/>
      <c r="S1095" s="63"/>
    </row>
    <row r="1096" spans="17:19">
      <c r="Q1096" s="63"/>
      <c r="R1096" s="63"/>
      <c r="S1096" s="63"/>
    </row>
    <row r="1097" spans="17:19">
      <c r="Q1097" s="63"/>
      <c r="R1097" s="63"/>
      <c r="S1097" s="63"/>
    </row>
  </sheetData>
  <mergeCells count="13">
    <mergeCell ref="S4:S5"/>
    <mergeCell ref="K4:L4"/>
    <mergeCell ref="M4:M5"/>
    <mergeCell ref="N4:N5"/>
    <mergeCell ref="O4:O5"/>
    <mergeCell ref="Q4:Q5"/>
    <mergeCell ref="R4:R5"/>
    <mergeCell ref="I4:J4"/>
    <mergeCell ref="A4:A5"/>
    <mergeCell ref="B4:B5"/>
    <mergeCell ref="C4:D4"/>
    <mergeCell ref="E4:F4"/>
    <mergeCell ref="G4:H4"/>
  </mergeCells>
  <phoneticPr fontId="1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20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8" sqref="A8:A9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6" style="3" bestFit="1" customWidth="1"/>
    <col min="10" max="10" width="12" style="3" hidden="1" customWidth="1"/>
    <col min="11" max="11" width="11.6640625" style="3" hidden="1" customWidth="1"/>
    <col min="12" max="13" width="11.6640625" style="3" customWidth="1"/>
    <col min="14" max="14" width="32.88671875" style="3" customWidth="1"/>
    <col min="15" max="16384" width="8.88671875" style="2"/>
  </cols>
  <sheetData>
    <row r="1" spans="1:14" s="1" customFormat="1" ht="39">
      <c r="A1" s="41" t="s">
        <v>814</v>
      </c>
      <c r="B1" s="42" t="s">
        <v>815</v>
      </c>
      <c r="C1" s="42" t="s">
        <v>816</v>
      </c>
      <c r="D1" s="42" t="s">
        <v>817</v>
      </c>
      <c r="E1" s="42" t="s">
        <v>818</v>
      </c>
      <c r="F1" s="43" t="s">
        <v>819</v>
      </c>
      <c r="G1" s="43" t="s">
        <v>820</v>
      </c>
      <c r="H1" s="44" t="s">
        <v>821</v>
      </c>
      <c r="I1" s="43" t="s">
        <v>822</v>
      </c>
      <c r="J1" s="45" t="s">
        <v>823</v>
      </c>
      <c r="K1" s="43" t="s">
        <v>824</v>
      </c>
      <c r="L1" s="43" t="s">
        <v>825</v>
      </c>
      <c r="M1" s="43" t="s">
        <v>826</v>
      </c>
      <c r="N1" s="46" t="s">
        <v>827</v>
      </c>
    </row>
    <row r="2" spans="1:14">
      <c r="A2" s="126" t="s">
        <v>828</v>
      </c>
      <c r="B2" s="104" t="s">
        <v>829</v>
      </c>
      <c r="C2" s="91" t="s">
        <v>860</v>
      </c>
      <c r="D2" s="127">
        <v>12770</v>
      </c>
      <c r="E2" s="128">
        <f>D2/2</f>
        <v>6385</v>
      </c>
      <c r="F2" s="92"/>
      <c r="G2" s="92"/>
      <c r="H2" s="93">
        <f>(31-G2)/31</f>
        <v>1</v>
      </c>
      <c r="I2" s="94">
        <f>D2-I3</f>
        <v>7210</v>
      </c>
      <c r="J2" s="92"/>
      <c r="K2" s="112"/>
      <c r="L2" s="112"/>
      <c r="M2" s="112"/>
      <c r="N2" s="112"/>
    </row>
    <row r="3" spans="1:14">
      <c r="A3" s="126"/>
      <c r="B3" s="90" t="s">
        <v>830</v>
      </c>
      <c r="C3" s="91" t="s">
        <v>861</v>
      </c>
      <c r="D3" s="127"/>
      <c r="E3" s="128"/>
      <c r="F3" s="92">
        <v>27</v>
      </c>
      <c r="G3" s="92"/>
      <c r="H3" s="93">
        <f>F3/31</f>
        <v>0.87096774193548387</v>
      </c>
      <c r="I3" s="94">
        <f>ROUND(E2*H3,-1)</f>
        <v>5560</v>
      </c>
      <c r="J3" s="92"/>
      <c r="K3" s="112">
        <v>200000</v>
      </c>
      <c r="L3" s="112">
        <v>5560</v>
      </c>
      <c r="M3" s="112"/>
      <c r="N3" s="105"/>
    </row>
    <row r="4" spans="1:14">
      <c r="A4" s="126" t="s">
        <v>862</v>
      </c>
      <c r="B4" s="104" t="s">
        <v>829</v>
      </c>
      <c r="C4" s="91" t="s">
        <v>864</v>
      </c>
      <c r="D4" s="129">
        <v>5560</v>
      </c>
      <c r="E4" s="128">
        <f>D4/2</f>
        <v>2780</v>
      </c>
      <c r="F4" s="92"/>
      <c r="G4" s="92"/>
      <c r="H4" s="93">
        <f>(31-G4)/30</f>
        <v>1.0333333333333334</v>
      </c>
      <c r="I4" s="94">
        <f>D4-I5</f>
        <v>4040</v>
      </c>
      <c r="J4" s="92"/>
      <c r="K4" s="112">
        <v>200000</v>
      </c>
      <c r="L4" s="112"/>
      <c r="M4" s="112"/>
      <c r="N4" s="112"/>
    </row>
    <row r="5" spans="1:14">
      <c r="A5" s="126"/>
      <c r="B5" s="90" t="s">
        <v>830</v>
      </c>
      <c r="C5" s="91" t="s">
        <v>865</v>
      </c>
      <c r="D5" s="130"/>
      <c r="E5" s="128"/>
      <c r="F5" s="92">
        <v>14</v>
      </c>
      <c r="G5" s="92"/>
      <c r="H5" s="93">
        <f>(31-F5)/31</f>
        <v>0.54838709677419351</v>
      </c>
      <c r="I5" s="94">
        <f>ROUND(E4*H5,-1)</f>
        <v>1520</v>
      </c>
      <c r="J5" s="92"/>
      <c r="K5" s="112">
        <v>200000</v>
      </c>
      <c r="L5" s="112">
        <v>17070</v>
      </c>
      <c r="M5" s="112">
        <v>5620</v>
      </c>
      <c r="N5" s="105"/>
    </row>
    <row r="6" spans="1:14">
      <c r="A6" s="126" t="s">
        <v>831</v>
      </c>
      <c r="B6" s="104" t="s">
        <v>829</v>
      </c>
      <c r="C6" s="91" t="s">
        <v>866</v>
      </c>
      <c r="D6" s="127">
        <v>16590</v>
      </c>
      <c r="E6" s="128">
        <f>D6/2</f>
        <v>8295</v>
      </c>
      <c r="F6" s="92"/>
      <c r="G6" s="92"/>
      <c r="H6" s="93">
        <f>(31-G6)/31</f>
        <v>1</v>
      </c>
      <c r="I6" s="94">
        <f>ROUND(E6*H6,-1)</f>
        <v>8300</v>
      </c>
      <c r="J6" s="92"/>
      <c r="K6" s="112"/>
      <c r="L6" s="112"/>
      <c r="M6" s="112"/>
      <c r="N6" s="112"/>
    </row>
    <row r="7" spans="1:14">
      <c r="A7" s="126"/>
      <c r="B7" s="90" t="s">
        <v>830</v>
      </c>
      <c r="C7" s="91" t="s">
        <v>867</v>
      </c>
      <c r="D7" s="127"/>
      <c r="E7" s="128"/>
      <c r="F7" s="92">
        <v>31</v>
      </c>
      <c r="G7" s="92"/>
      <c r="H7" s="93">
        <f>F7/31</f>
        <v>1</v>
      </c>
      <c r="I7" s="94">
        <f>ROUND(E6*H7,-1)</f>
        <v>8300</v>
      </c>
      <c r="J7" s="92"/>
      <c r="K7" s="112">
        <v>200000</v>
      </c>
      <c r="L7" s="112">
        <v>16010</v>
      </c>
      <c r="M7" s="112">
        <v>34710</v>
      </c>
      <c r="N7" s="105"/>
    </row>
    <row r="8" spans="1:14">
      <c r="A8" s="126" t="s">
        <v>863</v>
      </c>
      <c r="B8" s="111" t="s">
        <v>829</v>
      </c>
      <c r="C8" s="91" t="s">
        <v>868</v>
      </c>
      <c r="D8" s="127">
        <v>8470</v>
      </c>
      <c r="E8" s="128">
        <f>D8/2</f>
        <v>4235</v>
      </c>
      <c r="F8" s="92"/>
      <c r="G8" s="92"/>
      <c r="H8" s="93">
        <f>(31-G8)/31</f>
        <v>1</v>
      </c>
      <c r="I8" s="94">
        <f>D8-I9</f>
        <v>7240</v>
      </c>
      <c r="J8" s="92"/>
      <c r="K8" s="112"/>
      <c r="L8" s="112"/>
      <c r="M8" s="112"/>
      <c r="N8" s="112"/>
    </row>
    <row r="9" spans="1:14">
      <c r="A9" s="126"/>
      <c r="B9" s="90" t="s">
        <v>830</v>
      </c>
      <c r="C9" s="91" t="s">
        <v>869</v>
      </c>
      <c r="D9" s="127"/>
      <c r="E9" s="128"/>
      <c r="F9" s="92">
        <v>9</v>
      </c>
      <c r="G9" s="92"/>
      <c r="H9" s="93">
        <f>F9/31</f>
        <v>0.29032258064516131</v>
      </c>
      <c r="I9" s="94">
        <f>ROUND(E8*H9,-1)</f>
        <v>1230</v>
      </c>
      <c r="J9" s="92"/>
      <c r="K9" s="112">
        <v>200000</v>
      </c>
      <c r="L9" s="112">
        <v>13360</v>
      </c>
      <c r="M9" s="112">
        <v>8970</v>
      </c>
      <c r="N9" s="105"/>
    </row>
    <row r="10" spans="1:14">
      <c r="A10" s="126" t="s">
        <v>832</v>
      </c>
      <c r="B10" s="90" t="s">
        <v>830</v>
      </c>
      <c r="C10" s="91" t="s">
        <v>870</v>
      </c>
      <c r="D10" s="127">
        <v>11910</v>
      </c>
      <c r="E10" s="128">
        <f>D10/2</f>
        <v>5955</v>
      </c>
      <c r="F10" s="92">
        <v>16</v>
      </c>
      <c r="G10" s="92"/>
      <c r="H10" s="93">
        <f>F10/31</f>
        <v>0.5161290322580645</v>
      </c>
      <c r="I10" s="94">
        <f>ROUND(D10*H10,-1)</f>
        <v>6150</v>
      </c>
      <c r="J10" s="92"/>
      <c r="K10" s="112">
        <v>200000</v>
      </c>
      <c r="L10" s="112">
        <v>16290</v>
      </c>
      <c r="M10" s="112">
        <v>16980</v>
      </c>
      <c r="N10" s="105"/>
    </row>
    <row r="11" spans="1:14">
      <c r="A11" s="126"/>
      <c r="B11" s="90" t="s">
        <v>830</v>
      </c>
      <c r="C11" s="91" t="s">
        <v>871</v>
      </c>
      <c r="D11" s="127"/>
      <c r="E11" s="128"/>
      <c r="F11" s="92">
        <v>16</v>
      </c>
      <c r="G11" s="92"/>
      <c r="H11" s="93">
        <f>F11/31</f>
        <v>0.5161290322580645</v>
      </c>
      <c r="I11" s="94">
        <f>ROUND(D10*H11,-1)</f>
        <v>6150</v>
      </c>
      <c r="J11" s="92"/>
      <c r="K11" s="112">
        <v>200000</v>
      </c>
      <c r="L11" s="112">
        <v>16290</v>
      </c>
      <c r="M11" s="112">
        <v>16980</v>
      </c>
      <c r="N11" s="105"/>
    </row>
    <row r="12" spans="1:14">
      <c r="A12" s="126" t="s">
        <v>833</v>
      </c>
      <c r="B12" s="104" t="s">
        <v>829</v>
      </c>
      <c r="C12" s="91" t="s">
        <v>872</v>
      </c>
      <c r="D12" s="127">
        <v>17320</v>
      </c>
      <c r="E12" s="128">
        <f>D12/2</f>
        <v>8660</v>
      </c>
      <c r="F12" s="92"/>
      <c r="G12" s="92"/>
      <c r="H12" s="93">
        <v>1</v>
      </c>
      <c r="I12" s="94">
        <f>ROUND(D12-I13-I14,-1)</f>
        <v>13410</v>
      </c>
      <c r="J12" s="92"/>
      <c r="K12" s="112">
        <v>200000</v>
      </c>
      <c r="L12" s="112"/>
      <c r="M12" s="112"/>
      <c r="N12" s="112"/>
    </row>
    <row r="13" spans="1:14">
      <c r="A13" s="126"/>
      <c r="B13" s="106" t="s">
        <v>834</v>
      </c>
      <c r="C13" s="91" t="s">
        <v>873</v>
      </c>
      <c r="D13" s="127"/>
      <c r="E13" s="128"/>
      <c r="F13" s="92"/>
      <c r="G13" s="92">
        <v>12</v>
      </c>
      <c r="H13" s="93">
        <f>G13/31</f>
        <v>0.38709677419354838</v>
      </c>
      <c r="I13" s="94">
        <f>ROUND(E12*H13,-1)</f>
        <v>3350</v>
      </c>
      <c r="J13" s="92"/>
      <c r="K13" s="112"/>
      <c r="L13" s="112">
        <v>14640</v>
      </c>
      <c r="M13" s="112">
        <v>35820</v>
      </c>
      <c r="N13" s="112"/>
    </row>
    <row r="14" spans="1:14">
      <c r="A14" s="126"/>
      <c r="B14" s="90" t="s">
        <v>830</v>
      </c>
      <c r="C14" s="91" t="s">
        <v>874</v>
      </c>
      <c r="D14" s="127"/>
      <c r="E14" s="128"/>
      <c r="F14" s="92">
        <v>2</v>
      </c>
      <c r="G14" s="92"/>
      <c r="H14" s="93">
        <f>F14/31</f>
        <v>6.4516129032258063E-2</v>
      </c>
      <c r="I14" s="94">
        <f>ROUND(E12*H14,-1)</f>
        <v>560</v>
      </c>
      <c r="J14" s="92"/>
      <c r="K14" s="112">
        <v>200000</v>
      </c>
      <c r="L14" s="112">
        <v>19090</v>
      </c>
      <c r="M14" s="112">
        <v>10020</v>
      </c>
      <c r="N14" s="105"/>
    </row>
    <row r="15" spans="1:14">
      <c r="A15" s="126" t="s">
        <v>835</v>
      </c>
      <c r="B15" s="111" t="s">
        <v>829</v>
      </c>
      <c r="C15" s="91" t="s">
        <v>875</v>
      </c>
      <c r="D15" s="127">
        <v>16870</v>
      </c>
      <c r="E15" s="128">
        <f>D15/2</f>
        <v>8435</v>
      </c>
      <c r="F15" s="92"/>
      <c r="G15" s="92">
        <v>20</v>
      </c>
      <c r="H15" s="93">
        <f>(31-G15)/31</f>
        <v>0.35483870967741937</v>
      </c>
      <c r="I15" s="94">
        <f>ROUND(E15*H15,-1)</f>
        <v>2990</v>
      </c>
      <c r="J15" s="92"/>
      <c r="K15" s="112">
        <v>200000</v>
      </c>
      <c r="L15" s="112"/>
      <c r="M15" s="112"/>
      <c r="N15" s="105"/>
    </row>
    <row r="16" spans="1:14">
      <c r="A16" s="126"/>
      <c r="B16" s="106" t="s">
        <v>834</v>
      </c>
      <c r="C16" s="91" t="s">
        <v>873</v>
      </c>
      <c r="D16" s="127"/>
      <c r="E16" s="128"/>
      <c r="F16" s="92">
        <v>12</v>
      </c>
      <c r="G16" s="92"/>
      <c r="H16" s="93">
        <f>F16/31</f>
        <v>0.38709677419354838</v>
      </c>
      <c r="I16" s="94">
        <f>ROUND(E15*H16,-1)</f>
        <v>3270</v>
      </c>
      <c r="J16" s="92"/>
      <c r="K16" s="112">
        <v>200000</v>
      </c>
      <c r="L16" s="112"/>
      <c r="M16" s="112"/>
      <c r="N16" s="105"/>
    </row>
    <row r="17" spans="1:14">
      <c r="A17" s="126"/>
      <c r="B17" s="90" t="s">
        <v>830</v>
      </c>
      <c r="C17" s="91" t="s">
        <v>876</v>
      </c>
      <c r="D17" s="127"/>
      <c r="E17" s="128"/>
      <c r="F17" s="92">
        <v>24</v>
      </c>
      <c r="G17" s="92"/>
      <c r="H17" s="93">
        <f>F17/31</f>
        <v>0.77419354838709675</v>
      </c>
      <c r="I17" s="94">
        <f>D15-I15-I16</f>
        <v>10610</v>
      </c>
      <c r="J17" s="92"/>
      <c r="K17" s="112">
        <v>200000</v>
      </c>
      <c r="L17" s="112">
        <v>2060</v>
      </c>
      <c r="M17" s="112"/>
      <c r="N17" s="94"/>
    </row>
    <row r="18" spans="1:14">
      <c r="A18" s="126" t="s">
        <v>836</v>
      </c>
      <c r="B18" s="106" t="s">
        <v>837</v>
      </c>
      <c r="C18" s="91" t="s">
        <v>877</v>
      </c>
      <c r="D18" s="131">
        <v>22440</v>
      </c>
      <c r="E18" s="128">
        <f>D18/2</f>
        <v>11220</v>
      </c>
      <c r="F18" s="92"/>
      <c r="G18" s="92">
        <v>20</v>
      </c>
      <c r="H18" s="93">
        <f>(31-G18)/31</f>
        <v>0.35483870967741937</v>
      </c>
      <c r="I18" s="94">
        <f>ROUND(E18*H18,-1)</f>
        <v>3980</v>
      </c>
      <c r="J18" s="92"/>
      <c r="K18" s="112">
        <v>200000</v>
      </c>
      <c r="L18" s="112"/>
      <c r="M18" s="112"/>
      <c r="N18" s="105"/>
    </row>
    <row r="19" spans="1:14">
      <c r="A19" s="126"/>
      <c r="B19" s="111" t="s">
        <v>829</v>
      </c>
      <c r="C19" s="91" t="s">
        <v>878</v>
      </c>
      <c r="D19" s="129"/>
      <c r="E19" s="128"/>
      <c r="F19" s="92"/>
      <c r="G19" s="92"/>
      <c r="H19" s="93">
        <f>(31-G19)/31</f>
        <v>1</v>
      </c>
      <c r="I19" s="94">
        <f>ROUND(D18-I18-I20,-1)</f>
        <v>14840</v>
      </c>
      <c r="J19" s="92"/>
      <c r="K19" s="112">
        <v>200000</v>
      </c>
      <c r="L19" s="112"/>
      <c r="M19" s="112"/>
      <c r="N19" s="105"/>
    </row>
    <row r="20" spans="1:14">
      <c r="A20" s="126"/>
      <c r="B20" s="90" t="s">
        <v>830</v>
      </c>
      <c r="C20" s="91" t="s">
        <v>879</v>
      </c>
      <c r="D20" s="130"/>
      <c r="E20" s="128"/>
      <c r="F20" s="92">
        <v>10</v>
      </c>
      <c r="G20" s="92"/>
      <c r="H20" s="93">
        <f>F20/31</f>
        <v>0.32258064516129031</v>
      </c>
      <c r="I20" s="94">
        <f>ROUND(E18*H20,-1)</f>
        <v>3620</v>
      </c>
      <c r="J20" s="92"/>
      <c r="K20" s="112">
        <v>200000</v>
      </c>
      <c r="L20" s="112">
        <v>16390</v>
      </c>
      <c r="M20" s="112">
        <v>29440</v>
      </c>
      <c r="N20" s="94"/>
    </row>
  </sheetData>
  <mergeCells count="24">
    <mergeCell ref="A15:A17"/>
    <mergeCell ref="D15:D17"/>
    <mergeCell ref="E15:E17"/>
    <mergeCell ref="A18:A20"/>
    <mergeCell ref="D18:D20"/>
    <mergeCell ref="E18:E20"/>
    <mergeCell ref="A10:A11"/>
    <mergeCell ref="D10:D11"/>
    <mergeCell ref="E10:E11"/>
    <mergeCell ref="A12:A14"/>
    <mergeCell ref="D12:D14"/>
    <mergeCell ref="E12:E14"/>
    <mergeCell ref="A6:A7"/>
    <mergeCell ref="D6:D7"/>
    <mergeCell ref="E6:E7"/>
    <mergeCell ref="A8:A9"/>
    <mergeCell ref="D8:D9"/>
    <mergeCell ref="E8:E9"/>
    <mergeCell ref="A2:A3"/>
    <mergeCell ref="D2:D3"/>
    <mergeCell ref="E2:E3"/>
    <mergeCell ref="A4:A5"/>
    <mergeCell ref="D4:D5"/>
    <mergeCell ref="E4:E5"/>
  </mergeCells>
  <phoneticPr fontId="1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P21" sqref="P21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33203125" bestFit="1" customWidth="1"/>
    <col min="8" max="8" width="11.33203125" customWidth="1"/>
    <col min="9" max="10" width="10.109375" customWidth="1"/>
    <col min="11" max="11" width="16.109375" customWidth="1"/>
    <col min="12" max="12" width="8.21875" customWidth="1"/>
    <col min="13" max="13" width="15.6640625" style="29" customWidth="1"/>
    <col min="14" max="14" width="10.5546875" customWidth="1"/>
    <col min="16" max="16" width="7.44140625" customWidth="1"/>
  </cols>
  <sheetData>
    <row r="1" spans="1:19" ht="28.5">
      <c r="A1" s="47" t="s">
        <v>838</v>
      </c>
      <c r="B1" s="48" t="s">
        <v>839</v>
      </c>
      <c r="C1" s="48" t="s">
        <v>840</v>
      </c>
      <c r="D1" s="49" t="s">
        <v>841</v>
      </c>
      <c r="E1" s="48" t="s">
        <v>842</v>
      </c>
      <c r="F1" s="50" t="s">
        <v>843</v>
      </c>
      <c r="G1" s="48" t="s">
        <v>844</v>
      </c>
      <c r="H1" s="48" t="s">
        <v>845</v>
      </c>
      <c r="I1" s="48" t="s">
        <v>846</v>
      </c>
      <c r="J1" s="48" t="s">
        <v>847</v>
      </c>
      <c r="K1" s="50" t="s">
        <v>848</v>
      </c>
      <c r="L1" s="48" t="s">
        <v>849</v>
      </c>
      <c r="M1" s="48" t="s">
        <v>850</v>
      </c>
      <c r="N1" s="48" t="s">
        <v>851</v>
      </c>
      <c r="P1" s="58"/>
    </row>
    <row r="2" spans="1:19" ht="14.25">
      <c r="A2" s="83" t="s">
        <v>882</v>
      </c>
      <c r="B2" s="84"/>
      <c r="C2" s="84"/>
      <c r="D2" s="85"/>
      <c r="E2" s="84"/>
      <c r="F2" s="86"/>
      <c r="G2" s="87">
        <v>200000</v>
      </c>
      <c r="H2" s="87">
        <v>0</v>
      </c>
      <c r="I2" s="87">
        <v>5560</v>
      </c>
      <c r="J2" s="87">
        <v>5560</v>
      </c>
      <c r="K2" s="88">
        <f>G2-H2-I2-J2</f>
        <v>188880</v>
      </c>
      <c r="L2" s="95">
        <v>11</v>
      </c>
      <c r="M2" s="107" t="s">
        <v>852</v>
      </c>
      <c r="N2" s="83" t="s">
        <v>882</v>
      </c>
      <c r="O2" s="89"/>
      <c r="P2" s="58"/>
    </row>
    <row r="3" spans="1:19" ht="14.25">
      <c r="A3" s="83" t="s">
        <v>865</v>
      </c>
      <c r="B3" s="84"/>
      <c r="C3" s="84"/>
      <c r="D3" s="85"/>
      <c r="E3" s="84"/>
      <c r="F3" s="86"/>
      <c r="G3" s="87">
        <v>200000</v>
      </c>
      <c r="H3" s="87">
        <v>17070</v>
      </c>
      <c r="I3" s="87">
        <v>5620</v>
      </c>
      <c r="J3" s="87">
        <v>1520</v>
      </c>
      <c r="K3" s="88">
        <f t="shared" ref="K3:K12" si="0">G3-H3-I3-J3</f>
        <v>175790</v>
      </c>
      <c r="L3" s="95">
        <v>11</v>
      </c>
      <c r="M3" s="108" t="s">
        <v>853</v>
      </c>
      <c r="N3" s="95" t="s">
        <v>881</v>
      </c>
      <c r="O3" s="89"/>
      <c r="P3" s="58"/>
    </row>
    <row r="4" spans="1:19" ht="14.25">
      <c r="A4" s="83" t="s">
        <v>867</v>
      </c>
      <c r="B4" s="84"/>
      <c r="C4" s="84"/>
      <c r="D4" s="85"/>
      <c r="E4" s="84"/>
      <c r="F4" s="86"/>
      <c r="G4" s="87">
        <v>200000</v>
      </c>
      <c r="H4" s="87">
        <v>34710</v>
      </c>
      <c r="I4" s="87">
        <v>16010</v>
      </c>
      <c r="J4" s="87">
        <v>8160</v>
      </c>
      <c r="K4" s="88">
        <f t="shared" si="0"/>
        <v>141120</v>
      </c>
      <c r="L4" s="95">
        <v>11</v>
      </c>
      <c r="M4" s="110" t="s">
        <v>854</v>
      </c>
      <c r="N4" s="83" t="s">
        <v>867</v>
      </c>
      <c r="O4" s="89"/>
      <c r="P4" s="58"/>
    </row>
    <row r="5" spans="1:19" ht="14.25">
      <c r="A5" s="96" t="s">
        <v>869</v>
      </c>
      <c r="B5" s="84"/>
      <c r="C5" s="84"/>
      <c r="D5" s="85"/>
      <c r="E5" s="84"/>
      <c r="F5" s="86"/>
      <c r="G5" s="87">
        <v>200000</v>
      </c>
      <c r="H5" s="87">
        <v>13360</v>
      </c>
      <c r="I5" s="87">
        <v>8970</v>
      </c>
      <c r="J5" s="87">
        <v>1230</v>
      </c>
      <c r="K5" s="88">
        <f t="shared" si="0"/>
        <v>176440</v>
      </c>
      <c r="L5" s="95">
        <v>4</v>
      </c>
      <c r="M5" s="109" t="s">
        <v>855</v>
      </c>
      <c r="N5" s="96" t="s">
        <v>869</v>
      </c>
      <c r="O5" s="89"/>
      <c r="P5" s="58"/>
    </row>
    <row r="6" spans="1:19" ht="14.25">
      <c r="A6" s="83" t="s">
        <v>871</v>
      </c>
      <c r="B6" s="84"/>
      <c r="C6" s="84"/>
      <c r="D6" s="85"/>
      <c r="E6" s="84"/>
      <c r="F6" s="86"/>
      <c r="G6" s="87">
        <v>200000</v>
      </c>
      <c r="H6" s="87">
        <v>16290</v>
      </c>
      <c r="I6" s="87">
        <v>16980</v>
      </c>
      <c r="J6" s="87">
        <v>6150</v>
      </c>
      <c r="K6" s="88">
        <f t="shared" si="0"/>
        <v>160580</v>
      </c>
      <c r="L6" s="95">
        <v>11</v>
      </c>
      <c r="M6" s="110" t="s">
        <v>856</v>
      </c>
      <c r="N6" s="83" t="s">
        <v>871</v>
      </c>
      <c r="O6" s="89"/>
      <c r="P6" s="58"/>
    </row>
    <row r="7" spans="1:19" ht="14.25">
      <c r="A7" s="83" t="s">
        <v>870</v>
      </c>
      <c r="B7" s="84"/>
      <c r="C7" s="84"/>
      <c r="D7" s="85"/>
      <c r="E7" s="84"/>
      <c r="F7" s="86"/>
      <c r="G7" s="87">
        <v>200000</v>
      </c>
      <c r="H7" s="87">
        <v>16290</v>
      </c>
      <c r="I7" s="87">
        <v>16980</v>
      </c>
      <c r="J7" s="87">
        <v>6150</v>
      </c>
      <c r="K7" s="88">
        <f t="shared" si="0"/>
        <v>160580</v>
      </c>
      <c r="L7" s="95">
        <v>81</v>
      </c>
      <c r="M7" s="110" t="s">
        <v>857</v>
      </c>
      <c r="N7" s="95" t="s">
        <v>880</v>
      </c>
      <c r="O7" s="89"/>
      <c r="P7" s="58"/>
    </row>
    <row r="8" spans="1:19" ht="14.25">
      <c r="A8" s="83" t="s">
        <v>874</v>
      </c>
      <c r="B8" s="84"/>
      <c r="C8" s="84"/>
      <c r="D8" s="85"/>
      <c r="E8" s="84"/>
      <c r="F8" s="86"/>
      <c r="G8" s="87">
        <v>200000</v>
      </c>
      <c r="H8" s="87">
        <v>19090</v>
      </c>
      <c r="I8" s="87">
        <v>10020</v>
      </c>
      <c r="J8" s="87">
        <v>560</v>
      </c>
      <c r="K8" s="88">
        <f t="shared" si="0"/>
        <v>170330</v>
      </c>
      <c r="L8" s="95">
        <v>11</v>
      </c>
      <c r="M8" s="109" t="s">
        <v>858</v>
      </c>
      <c r="N8" s="83" t="s">
        <v>874</v>
      </c>
      <c r="O8" s="89"/>
      <c r="P8" s="58"/>
      <c r="Q8" s="58"/>
      <c r="R8" s="58"/>
    </row>
    <row r="9" spans="1:19" ht="14.25">
      <c r="A9" s="83" t="s">
        <v>876</v>
      </c>
      <c r="B9" s="84"/>
      <c r="C9" s="84"/>
      <c r="D9" s="85"/>
      <c r="E9" s="84"/>
      <c r="F9" s="86"/>
      <c r="G9" s="87">
        <v>200000</v>
      </c>
      <c r="H9" s="87">
        <v>0</v>
      </c>
      <c r="I9" s="87">
        <v>2060</v>
      </c>
      <c r="J9" s="87">
        <v>10610</v>
      </c>
      <c r="K9" s="88">
        <f t="shared" si="0"/>
        <v>187330</v>
      </c>
      <c r="L9" s="95">
        <v>4</v>
      </c>
      <c r="M9" s="109">
        <v>41180104488551</v>
      </c>
      <c r="N9" s="83" t="s">
        <v>876</v>
      </c>
      <c r="O9" s="89"/>
      <c r="P9" s="58"/>
      <c r="Q9" s="58"/>
      <c r="R9" s="58"/>
    </row>
    <row r="10" spans="1:19" ht="14.25">
      <c r="A10" s="83" t="s">
        <v>879</v>
      </c>
      <c r="B10" s="84"/>
      <c r="C10" s="84"/>
      <c r="D10" s="85"/>
      <c r="E10" s="84"/>
      <c r="F10" s="86"/>
      <c r="G10" s="87">
        <v>200000</v>
      </c>
      <c r="H10" s="87">
        <v>29440</v>
      </c>
      <c r="I10" s="87">
        <v>16390</v>
      </c>
      <c r="J10" s="87">
        <v>3620</v>
      </c>
      <c r="K10" s="88">
        <f t="shared" si="0"/>
        <v>150550</v>
      </c>
      <c r="L10" s="95">
        <v>11</v>
      </c>
      <c r="M10" s="109" t="s">
        <v>859</v>
      </c>
      <c r="N10" s="83" t="s">
        <v>879</v>
      </c>
      <c r="O10" s="89"/>
      <c r="P10" s="58"/>
      <c r="Q10" s="58"/>
      <c r="R10" s="58"/>
    </row>
    <row r="11" spans="1:19" ht="14.25">
      <c r="A11" s="83"/>
      <c r="B11" s="84"/>
      <c r="C11" s="84"/>
      <c r="D11" s="85"/>
      <c r="E11" s="84"/>
      <c r="F11" s="86"/>
      <c r="G11" s="87"/>
      <c r="H11" s="87"/>
      <c r="I11" s="87"/>
      <c r="J11" s="87"/>
      <c r="K11" s="88">
        <f t="shared" si="0"/>
        <v>0</v>
      </c>
      <c r="L11" s="95"/>
      <c r="M11" s="109"/>
      <c r="N11" s="95"/>
      <c r="O11" s="89"/>
      <c r="P11" s="58"/>
      <c r="Q11" s="58"/>
      <c r="R11" s="58"/>
    </row>
    <row r="12" spans="1:19" ht="14.25">
      <c r="A12" s="83"/>
      <c r="B12" s="84"/>
      <c r="C12" s="84"/>
      <c r="D12" s="85"/>
      <c r="E12" s="84"/>
      <c r="F12" s="86"/>
      <c r="G12" s="87"/>
      <c r="H12" s="87"/>
      <c r="I12" s="87"/>
      <c r="J12" s="87"/>
      <c r="K12" s="88">
        <f t="shared" si="0"/>
        <v>0</v>
      </c>
      <c r="L12" s="95"/>
      <c r="M12" s="110"/>
      <c r="N12" s="95"/>
      <c r="O12" s="89"/>
      <c r="P12" s="58"/>
      <c r="Q12" s="58"/>
      <c r="R12" s="58"/>
    </row>
    <row r="13" spans="1:19">
      <c r="K13" s="58"/>
      <c r="L13" s="97"/>
      <c r="O13" s="58"/>
      <c r="P13" s="58"/>
      <c r="Q13" s="98"/>
      <c r="R13" s="58"/>
      <c r="S13" s="58"/>
    </row>
    <row r="14" spans="1:19">
      <c r="G14" s="99">
        <f>SUM(G2:G12)</f>
        <v>1800000</v>
      </c>
      <c r="H14" s="99">
        <f>SUM(H2:H13)</f>
        <v>146250</v>
      </c>
      <c r="I14" s="99">
        <f>SUM(I2:I13)</f>
        <v>98590</v>
      </c>
      <c r="J14" s="99">
        <f>SUM(J2:J13)</f>
        <v>43560</v>
      </c>
      <c r="K14" s="100">
        <f>SUM(K2:K12)</f>
        <v>1511600</v>
      </c>
      <c r="L14" s="97"/>
      <c r="O14" s="58"/>
      <c r="P14" s="58"/>
      <c r="Q14" s="98"/>
      <c r="R14" s="58"/>
      <c r="S14" s="58"/>
    </row>
    <row r="15" spans="1:19">
      <c r="K15" s="58"/>
      <c r="L15" s="58"/>
      <c r="M15" s="101"/>
      <c r="N15" s="58"/>
      <c r="O15" s="58"/>
      <c r="Q15" s="98"/>
      <c r="R15" s="58"/>
      <c r="S15" s="58"/>
    </row>
    <row r="16" spans="1:19" ht="14.25">
      <c r="K16" s="58"/>
      <c r="L16" s="58"/>
      <c r="M16" s="102"/>
      <c r="N16" s="58"/>
      <c r="O16" s="58"/>
      <c r="P16" s="58"/>
      <c r="Q16" s="98"/>
      <c r="R16" s="58"/>
      <c r="S16" s="58"/>
    </row>
    <row r="17" spans="11:16">
      <c r="K17" s="58"/>
      <c r="L17" s="98"/>
      <c r="M17" s="103"/>
      <c r="N17" s="58"/>
      <c r="O17" s="58"/>
      <c r="P17" s="58"/>
    </row>
    <row r="18" spans="11:16">
      <c r="K18" s="58"/>
      <c r="L18" s="98"/>
      <c r="M18" s="103"/>
      <c r="N18" s="58"/>
      <c r="O18" s="58"/>
      <c r="P18" s="58"/>
    </row>
    <row r="19" spans="11:16">
      <c r="K19" s="58"/>
      <c r="L19" s="98"/>
      <c r="M19" s="103"/>
      <c r="N19" s="58"/>
      <c r="O19" s="58"/>
      <c r="P19" s="58"/>
    </row>
    <row r="20" spans="11:16">
      <c r="K20" s="58"/>
      <c r="L20" s="58"/>
      <c r="M20" s="101"/>
      <c r="N20" s="58"/>
      <c r="O20" s="58"/>
      <c r="P20" s="58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2023-08-02T00:15:23Z</cp:lastPrinted>
  <dcterms:created xsi:type="dcterms:W3CDTF">2019-06-11T02:30:42Z</dcterms:created>
  <dcterms:modified xsi:type="dcterms:W3CDTF">2024-06-12T08:01:31Z</dcterms:modified>
</cp:coreProperties>
</file>