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2575" windowHeight="11835"/>
  </bookViews>
  <sheets>
    <sheet name="게시용" sheetId="4" r:id="rId1"/>
    <sheet name="환급대상자" sheetId="6" r:id="rId2"/>
    <sheet name="입퇴사자 정산" sheetId="5" r:id="rId3"/>
    <sheet name="Sheet1" sheetId="1" r:id="rId4"/>
    <sheet name="Sheet2" sheetId="2" r:id="rId5"/>
    <sheet name="Sheet3" sheetId="3" r:id="rId6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J15" i="6"/>
  <c r="I15"/>
  <c r="H15"/>
  <c r="G15"/>
  <c r="K5"/>
  <c r="K4"/>
  <c r="K3"/>
  <c r="K2"/>
  <c r="K15" s="1"/>
  <c r="H9" i="5"/>
  <c r="H8"/>
  <c r="E8"/>
  <c r="I9" s="1"/>
  <c r="I8" s="1"/>
  <c r="I7"/>
  <c r="H6"/>
  <c r="E6"/>
  <c r="I6" s="1"/>
  <c r="H5"/>
  <c r="H4"/>
  <c r="E4"/>
  <c r="I5" s="1"/>
  <c r="I4" s="1"/>
  <c r="H3"/>
  <c r="H2"/>
  <c r="E2"/>
  <c r="I3" s="1"/>
  <c r="I2" s="1"/>
</calcChain>
</file>

<file path=xl/sharedStrings.xml><?xml version="1.0" encoding="utf-8"?>
<sst xmlns="http://schemas.openxmlformats.org/spreadsheetml/2006/main" count="886" uniqueCount="854">
  <si>
    <t>단가</t>
    <phoneticPr fontId="5" type="noConversion"/>
  </si>
  <si>
    <t>No.</t>
  </si>
  <si>
    <t>세대명</t>
  </si>
  <si>
    <t>전기(kwh)</t>
    <phoneticPr fontId="5" type="noConversion"/>
  </si>
  <si>
    <t>수도(㎥)</t>
    <phoneticPr fontId="5" type="noConversion"/>
  </si>
  <si>
    <t>온수(㎥)</t>
    <phoneticPr fontId="5" type="noConversion"/>
  </si>
  <si>
    <t>난방(Mwh)</t>
    <phoneticPr fontId="5" type="noConversion"/>
  </si>
  <si>
    <t>천정냉난방(시간)</t>
    <phoneticPr fontId="5" type="noConversion"/>
  </si>
  <si>
    <t>요금합계</t>
    <phoneticPr fontId="5" type="noConversion"/>
  </si>
  <si>
    <t>호실
구분</t>
    <phoneticPr fontId="5" type="noConversion"/>
  </si>
  <si>
    <t>1인 납부금</t>
    <phoneticPr fontId="5" type="noConversion"/>
  </si>
  <si>
    <t>1인 부담</t>
    <phoneticPr fontId="5" type="noConversion"/>
  </si>
  <si>
    <t>인실</t>
    <phoneticPr fontId="5" type="noConversion"/>
  </si>
  <si>
    <t>2인실</t>
    <phoneticPr fontId="5" type="noConversion"/>
  </si>
  <si>
    <t>사용량</t>
    <phoneticPr fontId="5" type="noConversion"/>
  </si>
  <si>
    <t>요금</t>
    <phoneticPr fontId="5" type="noConversion"/>
  </si>
  <si>
    <t>사용시간</t>
    <phoneticPr fontId="5" type="noConversion"/>
  </si>
  <si>
    <t>1</t>
  </si>
  <si>
    <t>남-101</t>
    <phoneticPr fontId="5" type="noConversion"/>
  </si>
  <si>
    <t>2</t>
  </si>
  <si>
    <t>남-102</t>
    <phoneticPr fontId="5" type="noConversion"/>
  </si>
  <si>
    <t>3</t>
  </si>
  <si>
    <t>남-103</t>
    <phoneticPr fontId="5" type="noConversion"/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</si>
  <si>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</si>
  <si>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</si>
  <si>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</si>
  <si>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</si>
  <si>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</si>
  <si>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</si>
  <si>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</si>
  <si>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</si>
  <si>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</si>
  <si>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</si>
  <si>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</si>
  <si>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</si>
  <si>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</si>
  <si>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</si>
  <si>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</si>
  <si>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</si>
  <si>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</si>
  <si>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</si>
  <si>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</si>
  <si>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</si>
  <si>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</si>
  <si>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</si>
  <si>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</si>
  <si>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</si>
  <si>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</si>
  <si>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</si>
  <si>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</si>
  <si>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</si>
  <si>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</si>
  <si>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</si>
  <si>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</si>
  <si>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</si>
  <si>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</si>
  <si>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</si>
  <si>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</si>
  <si>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</si>
  <si>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</si>
  <si>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</si>
  <si>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</si>
  <si>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</si>
  <si>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</si>
  <si>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</si>
  <si>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</si>
  <si>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</si>
  <si>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</si>
  <si>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</si>
  <si>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</si>
  <si>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</si>
  <si>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</si>
  <si>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</si>
  <si>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</si>
  <si>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</si>
  <si>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</si>
  <si>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</si>
  <si>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</si>
  <si>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</si>
  <si>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</si>
  <si>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</si>
  <si>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</si>
  <si>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</si>
  <si>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</si>
  <si>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</si>
  <si>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</si>
  <si>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</si>
  <si>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</si>
  <si>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</si>
  <si>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</si>
  <si>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</si>
  <si>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</si>
  <si>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</si>
  <si>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</si>
  <si>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</si>
  <si>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</si>
  <si>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</si>
  <si>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</si>
  <si>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</si>
  <si>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</si>
  <si>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</si>
  <si>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</si>
  <si>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</si>
  <si>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</si>
  <si>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</si>
  <si>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</si>
  <si>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</si>
  <si>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</si>
  <si>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</si>
  <si>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</si>
  <si>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</si>
  <si>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</si>
  <si>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</si>
  <si>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</si>
  <si>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</si>
  <si>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</si>
  <si>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</si>
  <si>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</si>
  <si>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</si>
  <si>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</si>
  <si>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</si>
  <si>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</si>
  <si>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</si>
  <si>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</si>
  <si>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</si>
  <si>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</si>
  <si>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</si>
  <si>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</si>
  <si>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</si>
  <si>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</si>
  <si>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</si>
  <si>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</si>
  <si>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</si>
  <si>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</si>
  <si>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</si>
  <si>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</si>
  <si>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</si>
  <si>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</si>
  <si>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</si>
  <si>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</si>
  <si>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</si>
  <si>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</si>
  <si>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</si>
  <si>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</si>
  <si>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</si>
  <si>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</si>
  <si>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</si>
  <si>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</si>
  <si>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</si>
  <si>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</si>
  <si>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</si>
  <si>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</si>
  <si>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</si>
  <si>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</si>
  <si>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</si>
  <si>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</si>
  <si>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</si>
  <si>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</si>
  <si>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</si>
  <si>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</si>
  <si>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</si>
  <si>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</si>
  <si>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</si>
  <si>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</si>
  <si>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</si>
  <si>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</si>
  <si>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</si>
  <si>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</si>
  <si>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</si>
  <si>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</si>
  <si>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</si>
  <si>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</si>
  <si>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</si>
  <si>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</si>
  <si>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</si>
  <si>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</si>
  <si>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</si>
  <si>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</si>
  <si>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</si>
  <si>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</si>
  <si>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</si>
  <si>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</si>
  <si>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</si>
  <si>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</si>
  <si>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</si>
  <si>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</si>
  <si>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</si>
  <si>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</si>
  <si>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</si>
  <si>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</si>
  <si>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</si>
  <si>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</si>
  <si>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</si>
  <si>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</si>
  <si>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</si>
  <si>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</si>
  <si>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</si>
  <si>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</si>
  <si>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</si>
  <si>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</si>
  <si>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</si>
  <si>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</si>
  <si>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</si>
  <si>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</si>
  <si>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</si>
  <si>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</si>
  <si>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</si>
  <si>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</si>
  <si>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</si>
  <si>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</si>
  <si>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</si>
  <si>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</si>
  <si>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</si>
  <si>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</si>
  <si>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</si>
  <si>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</si>
  <si>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</si>
  <si>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</si>
  <si>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</si>
  <si>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</si>
  <si>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</si>
  <si>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</si>
  <si>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</si>
  <si>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</si>
  <si>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</si>
  <si>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</si>
  <si>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</si>
  <si>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</si>
  <si>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</si>
  <si>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</si>
  <si>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</si>
  <si>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</si>
  <si>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</si>
  <si>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</si>
  <si>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</si>
  <si>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</si>
  <si>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</si>
  <si>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</si>
  <si>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</si>
  <si>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</si>
  <si>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</si>
  <si>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</si>
  <si>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</si>
  <si>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</si>
  <si>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</si>
  <si>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</si>
  <si>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</si>
  <si>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</si>
  <si>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</si>
  <si>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</si>
  <si>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</si>
  <si>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</si>
  <si>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</si>
  <si>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</si>
  <si>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</si>
  <si>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</si>
  <si>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</si>
  <si>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</si>
  <si>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</si>
  <si>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</si>
  <si>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</si>
  <si>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</si>
  <si>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</si>
  <si>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</si>
  <si>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</si>
  <si>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</si>
  <si>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</si>
  <si>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</si>
  <si>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</si>
  <si>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</si>
  <si>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</si>
  <si>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</si>
  <si>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</si>
  <si>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</si>
  <si>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</si>
  <si>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</si>
  <si>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</si>
  <si>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</si>
  <si>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</si>
  <si>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</si>
  <si>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</si>
  <si>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</si>
  <si>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</si>
  <si>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</si>
  <si>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</si>
  <si>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</si>
  <si>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</si>
  <si>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</si>
  <si>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</si>
  <si>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</si>
  <si>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</si>
  <si>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</si>
  <si>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</si>
  <si>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</si>
  <si>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</si>
  <si>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</si>
  <si>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</si>
  <si>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</si>
  <si>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</si>
  <si>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</si>
  <si>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</si>
  <si>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</si>
  <si>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</si>
  <si>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</si>
  <si>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</si>
  <si>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</si>
  <si>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</si>
  <si>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</si>
  <si>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</si>
  <si>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</si>
  <si>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</si>
  <si>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</si>
  <si>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</si>
  <si>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</si>
  <si>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</si>
  <si>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</si>
  <si>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</si>
  <si>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</si>
  <si>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</si>
  <si>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</si>
  <si>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</si>
  <si>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</si>
  <si>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</si>
  <si>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</si>
  <si>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</si>
  <si>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</si>
  <si>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</si>
  <si>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</si>
  <si>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</si>
  <si>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</si>
  <si>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</si>
  <si>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</si>
  <si>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</si>
  <si>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</si>
  <si>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</si>
  <si>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</si>
  <si>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</si>
  <si>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</si>
  <si>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</si>
  <si>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</si>
  <si>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</si>
  <si>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</si>
  <si>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</si>
  <si>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</si>
  <si>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</si>
  <si>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</si>
  <si>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</si>
  <si>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</si>
  <si>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</si>
  <si>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</si>
  <si>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</si>
  <si>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</si>
  <si>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</si>
  <si>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</si>
  <si>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</si>
  <si>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</si>
  <si>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</si>
  <si>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</si>
  <si>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</si>
  <si>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</si>
  <si>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</si>
  <si>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</si>
  <si>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</si>
  <si>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</si>
  <si>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</si>
  <si>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</si>
  <si>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</si>
  <si>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</si>
  <si>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</si>
  <si>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</si>
  <si>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</si>
  <si>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</si>
  <si>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</si>
  <si>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</si>
  <si>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</si>
  <si>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</si>
  <si>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</si>
  <si>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</si>
  <si>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</si>
  <si>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</si>
  <si>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</si>
  <si>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</si>
  <si>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</si>
  <si>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</si>
  <si>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</si>
  <si>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</si>
  <si>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</si>
  <si>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</si>
  <si>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</si>
  <si>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</si>
  <si>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</si>
  <si>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</si>
  <si>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</si>
  <si>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</si>
  <si>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</si>
  <si>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</si>
  <si>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</si>
  <si>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</si>
  <si>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</si>
  <si>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</si>
  <si>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</si>
  <si>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</si>
  <si>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</si>
  <si>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</si>
  <si>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</si>
  <si>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</si>
  <si>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</si>
  <si>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</si>
  <si>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</si>
  <si>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</si>
  <si>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</si>
  <si>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</si>
  <si>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</si>
  <si>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</si>
  <si>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</si>
  <si>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</si>
  <si>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</si>
  <si>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</si>
  <si>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</si>
  <si>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</si>
  <si>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</si>
  <si>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</si>
  <si>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</si>
  <si>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</si>
  <si>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</si>
  <si>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</si>
  <si>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</si>
  <si>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</si>
  <si>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</si>
  <si>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</si>
  <si>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</si>
  <si>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</si>
  <si>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</si>
  <si>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</si>
  <si>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</si>
  <si>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</si>
  <si>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</si>
  <si>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</si>
  <si>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</si>
  <si>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</si>
  <si>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</si>
  <si>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</si>
  <si>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</si>
  <si>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</si>
  <si>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</si>
  <si>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</si>
  <si>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</si>
  <si>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</si>
  <si>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</si>
  <si>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</si>
  <si>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</si>
  <si>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</si>
  <si>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</si>
  <si>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</si>
  <si>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</si>
  <si>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</si>
  <si>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</si>
  <si>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</si>
  <si>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</si>
  <si>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</si>
  <si>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</si>
  <si>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</si>
  <si>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</si>
  <si>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</si>
  <si>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</si>
  <si>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</si>
  <si>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</si>
  <si>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</si>
  <si>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</si>
  <si>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</si>
  <si>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</si>
  <si>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</si>
  <si>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</si>
  <si>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</si>
  <si>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</si>
  <si>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</si>
  <si>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</si>
  <si>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</si>
  <si>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</si>
  <si>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</si>
  <si>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</si>
  <si>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</si>
  <si>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</si>
  <si>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</si>
  <si>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</si>
  <si>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</si>
  <si>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</si>
  <si>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</si>
  <si>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</si>
  <si>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</si>
  <si>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</si>
  <si>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</si>
  <si>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</si>
  <si>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</si>
  <si>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</si>
  <si>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</si>
  <si>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</si>
  <si>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</si>
  <si>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</si>
  <si>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</si>
  <si>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</si>
  <si>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</si>
  <si>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</si>
  <si>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</si>
  <si>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</si>
  <si>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</si>
  <si>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</si>
  <si>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</si>
  <si>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</si>
  <si>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</si>
  <si>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</si>
  <si>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</si>
  <si>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</si>
  <si>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</si>
  <si>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</si>
  <si>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</si>
  <si>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</si>
  <si>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</si>
  <si>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</si>
  <si>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</si>
  <si>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</si>
  <si>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</si>
  <si>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</si>
  <si>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</si>
  <si>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</si>
  <si>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</si>
  <si>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</si>
  <si>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</si>
  <si>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</si>
  <si>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</si>
  <si>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</si>
  <si>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</si>
  <si>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</si>
  <si>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</si>
  <si>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</si>
  <si>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</si>
  <si>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</si>
  <si>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</si>
  <si>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</si>
  <si>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</si>
  <si>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</si>
  <si>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</si>
  <si>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</si>
  <si>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</si>
  <si>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</si>
  <si>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</si>
  <si>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</si>
  <si>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</si>
  <si>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</si>
  <si>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</si>
  <si>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</si>
  <si>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</si>
  <si>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</si>
  <si>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</si>
  <si>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</si>
  <si>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</si>
  <si>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</si>
  <si>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</si>
  <si>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</si>
  <si>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</si>
  <si>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</si>
  <si>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</si>
  <si>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</si>
  <si>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</si>
  <si>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</si>
  <si>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</si>
  <si>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</si>
  <si>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</si>
  <si>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</si>
  <si>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</si>
  <si>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</si>
  <si>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</si>
  <si>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</si>
  <si>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</si>
  <si>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</si>
  <si>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</si>
  <si>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</si>
  <si>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</si>
  <si>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</si>
  <si>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</si>
  <si>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</si>
  <si>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</si>
  <si>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</si>
  <si>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</si>
  <si>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</si>
  <si>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</si>
  <si>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</si>
  <si>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</si>
  <si>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</si>
  <si>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</si>
  <si>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</si>
  <si>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</si>
  <si>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</si>
  <si>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</si>
  <si>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</si>
  <si>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</si>
  <si>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</si>
  <si>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</si>
  <si>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</si>
  <si>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</si>
  <si>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</si>
  <si>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</si>
  <si>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</si>
  <si>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</si>
  <si>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</si>
  <si>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</si>
  <si>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</si>
  <si>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</si>
  <si>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</si>
  <si>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</si>
  <si>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</si>
  <si>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</si>
  <si>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</si>
  <si>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</si>
  <si>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</si>
  <si>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</si>
  <si>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</si>
  <si>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</si>
  <si>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</si>
  <si>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</si>
  <si>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</si>
  <si>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</si>
  <si>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</si>
  <si>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</si>
  <si>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</si>
  <si>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</si>
  <si>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</si>
  <si>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</si>
  <si>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</si>
  <si>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</si>
  <si>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</si>
  <si>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</si>
  <si>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</si>
  <si>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</si>
  <si>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</si>
  <si>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</si>
  <si>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</si>
  <si>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</si>
  <si>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</si>
  <si>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</si>
  <si>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</si>
  <si>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</si>
  <si>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</si>
  <si>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</si>
  <si>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</si>
  <si>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</si>
  <si>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</si>
  <si>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</si>
  <si>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</si>
  <si>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</si>
  <si>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</si>
  <si>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</si>
  <si>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</si>
  <si>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</si>
  <si>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</si>
  <si>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</si>
  <si>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</si>
  <si>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</si>
  <si>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</si>
  <si>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</si>
  <si>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</si>
  <si>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</si>
  <si>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</si>
  <si>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</si>
  <si>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</si>
  <si>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</si>
  <si>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</si>
  <si>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</si>
  <si>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</si>
  <si>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</si>
  <si>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</si>
  <si>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</si>
  <si>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</si>
  <si>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</si>
  <si>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</si>
  <si>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</si>
  <si>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</si>
  <si>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</si>
  <si>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</si>
  <si>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</si>
  <si>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</si>
  <si>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</si>
  <si>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</si>
  <si>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</si>
  <si>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</si>
  <si>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</si>
  <si>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</si>
  <si>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</si>
  <si>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</si>
  <si>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</si>
  <si>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</si>
  <si>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</si>
  <si>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</si>
  <si>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</si>
  <si>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</si>
  <si>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</si>
  <si>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</si>
  <si>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</si>
  <si>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</si>
  <si>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</si>
  <si>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</si>
  <si>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</si>
  <si>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</si>
  <si>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</si>
  <si>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</si>
  <si>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</si>
  <si>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</si>
  <si>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</si>
  <si>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</si>
  <si>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</si>
  <si>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</si>
  <si>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</si>
  <si>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</si>
  <si>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</si>
  <si>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</si>
  <si>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</si>
  <si>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</si>
  <si>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</si>
  <si>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</si>
  <si>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</si>
  <si>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</si>
  <si>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</si>
  <si>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</si>
  <si>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</si>
  <si>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</si>
  <si>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</si>
  <si>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</si>
  <si>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</si>
  <si>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</si>
  <si>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</si>
  <si>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</si>
  <si>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</si>
  <si>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</si>
  <si>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</si>
  <si>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</si>
  <si>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</si>
  <si>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</si>
  <si>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</si>
  <si>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</si>
  <si>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</si>
  <si>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</si>
  <si>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</si>
  <si>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</si>
  <si>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</si>
  <si>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</si>
  <si>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</si>
  <si>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</si>
  <si>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</si>
  <si>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</si>
  <si>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</si>
  <si>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</si>
  <si>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</si>
  <si>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</si>
  <si>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</si>
  <si>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</si>
  <si>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</si>
  <si>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</si>
  <si>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  <phoneticPr fontId="5" type="noConversion"/>
  </si>
  <si>
    <t>여-910</t>
    <phoneticPr fontId="5" type="noConversion"/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</si>
  <si>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</si>
  <si>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</si>
  <si>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</si>
  <si>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</si>
  <si>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</si>
  <si>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</si>
  <si>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</si>
  <si>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</si>
  <si>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</si>
  <si>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</si>
  <si>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</si>
  <si>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</si>
  <si>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</si>
  <si>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</si>
  <si>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</si>
  <si>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</si>
  <si>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</si>
  <si>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</si>
  <si>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</si>
  <si>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</si>
  <si>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</si>
  <si>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</si>
  <si>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</si>
  <si>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</si>
  <si>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</si>
  <si>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</si>
  <si>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</si>
  <si>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</si>
  <si>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</si>
  <si>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</si>
  <si>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</si>
  <si>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</si>
  <si>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</si>
  <si>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</si>
  <si>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</si>
  <si>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</si>
  <si>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</si>
  <si>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</si>
  <si>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</si>
  <si>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</si>
  <si>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</si>
  <si>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</si>
  <si>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</si>
  <si>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</si>
  <si>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</si>
  <si>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</si>
  <si>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</si>
  <si>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</si>
  <si>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</si>
  <si>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</si>
  <si>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</si>
  <si>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</si>
  <si>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공실비용</t>
    <phoneticPr fontId="5" type="noConversion"/>
  </si>
  <si>
    <t>호실</t>
    <phoneticPr fontId="5" type="noConversion"/>
  </si>
  <si>
    <t>구분</t>
    <phoneticPr fontId="5" type="noConversion"/>
  </si>
  <si>
    <t>이름</t>
    <phoneticPr fontId="5" type="noConversion"/>
  </si>
  <si>
    <t>호실비용</t>
    <phoneticPr fontId="5" type="noConversion"/>
  </si>
  <si>
    <t>1인비용</t>
    <phoneticPr fontId="5" type="noConversion"/>
  </si>
  <si>
    <t>퇴사일자</t>
    <phoneticPr fontId="5" type="noConversion"/>
  </si>
  <si>
    <t>입사일자</t>
    <phoneticPr fontId="5" type="noConversion"/>
  </si>
  <si>
    <t>거주일
비율</t>
    <phoneticPr fontId="5" type="noConversion"/>
  </si>
  <si>
    <t>11월 요금</t>
    <phoneticPr fontId="5" type="noConversion"/>
  </si>
  <si>
    <t>1인거주
일수</t>
    <phoneticPr fontId="5" type="noConversion"/>
  </si>
  <si>
    <t>선납금액</t>
    <phoneticPr fontId="5" type="noConversion"/>
  </si>
  <si>
    <t>비 고</t>
    <phoneticPr fontId="5" type="noConversion"/>
  </si>
  <si>
    <t>남-608</t>
    <phoneticPr fontId="5" type="noConversion"/>
  </si>
  <si>
    <t>거주자</t>
    <phoneticPr fontId="5" type="noConversion"/>
  </si>
  <si>
    <t>중도퇴실자</t>
    <phoneticPr fontId="5" type="noConversion"/>
  </si>
  <si>
    <t>남-808</t>
    <phoneticPr fontId="5" type="noConversion"/>
  </si>
  <si>
    <t>여-304</t>
    <phoneticPr fontId="5" type="noConversion"/>
  </si>
  <si>
    <t>여-416</t>
    <phoneticPr fontId="5" type="noConversion"/>
  </si>
  <si>
    <t>중도입자</t>
    <phoneticPr fontId="5" type="noConversion"/>
  </si>
  <si>
    <t>납부비용</t>
    <phoneticPr fontId="5" type="noConversion"/>
  </si>
  <si>
    <t>30%할인
금액</t>
    <phoneticPr fontId="5" type="noConversion"/>
  </si>
  <si>
    <t>9월요금</t>
    <phoneticPr fontId="5" type="noConversion"/>
  </si>
  <si>
    <t>10월요금</t>
    <phoneticPr fontId="5" type="noConversion"/>
  </si>
  <si>
    <t>11월요금</t>
    <phoneticPr fontId="5" type="noConversion"/>
  </si>
  <si>
    <t>환급액</t>
    <phoneticPr fontId="5" type="noConversion"/>
  </si>
  <si>
    <t>은행</t>
    <phoneticPr fontId="5" type="noConversion"/>
  </si>
  <si>
    <t>계좌번호</t>
    <phoneticPr fontId="5" type="noConversion"/>
  </si>
  <si>
    <t>예금주</t>
    <phoneticPr fontId="5" type="noConversion"/>
  </si>
  <si>
    <t>9002196389278</t>
  </si>
  <si>
    <t>100047505868</t>
  </si>
  <si>
    <t>3510957731093</t>
  </si>
  <si>
    <t>3521561926423</t>
  </si>
  <si>
    <t>11</t>
    <phoneticPr fontId="3" type="noConversion"/>
  </si>
  <si>
    <t>김*영</t>
    <phoneticPr fontId="5" type="noConversion"/>
  </si>
  <si>
    <t>이*욱</t>
    <phoneticPr fontId="5" type="noConversion"/>
  </si>
  <si>
    <t>강*연</t>
    <phoneticPr fontId="5" type="noConversion"/>
  </si>
  <si>
    <t>이*빈</t>
    <phoneticPr fontId="5" type="noConversion"/>
  </si>
  <si>
    <t>김*호</t>
    <phoneticPr fontId="5" type="noConversion"/>
  </si>
  <si>
    <t>김*서</t>
    <phoneticPr fontId="5" type="noConversion"/>
  </si>
  <si>
    <t>박*영</t>
    <phoneticPr fontId="5" type="noConversion"/>
  </si>
  <si>
    <t>여-204</t>
    <phoneticPr fontId="3" type="noConversion"/>
  </si>
  <si>
    <t>여-406</t>
    <phoneticPr fontId="3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</si>
</sst>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.00_ "/>
    <numFmt numFmtId="177" formatCode="#,##0_ "/>
    <numFmt numFmtId="178" formatCode="0_ "/>
    <numFmt numFmtId="179" formatCode="0.00_ "/>
    <numFmt numFmtId="180" formatCode="&quot;₩&quot;#,##0"/>
    <numFmt numFmtId="181" formatCode="0_);[Red]\(0\)"/>
  </numFmts>
  <fonts count="2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8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Calibri"/>
      <family val="2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5"/>
      <color rgb="FFFF0000"/>
      <name val="굴림"/>
      <family val="3"/>
      <charset val="129"/>
    </font>
    <font>
      <sz val="15"/>
      <color rgb="FF0070C0"/>
      <name val="굴림"/>
      <family val="3"/>
      <charset val="129"/>
    </font>
    <font>
      <sz val="15"/>
      <color rgb="FFFF0000"/>
      <name val="돋움"/>
      <family val="3"/>
      <charset val="129"/>
    </font>
    <font>
      <b/>
      <sz val="12"/>
      <name val="돋움"/>
      <family val="3"/>
      <charset val="129"/>
    </font>
    <font>
      <sz val="10"/>
      <color rgb="FF000000"/>
      <name val="굴림"/>
      <family val="3"/>
      <charset val="129"/>
    </font>
    <font>
      <sz val="12"/>
      <name val="돋움"/>
      <family val="3"/>
      <charset val="129"/>
    </font>
    <font>
      <sz val="12"/>
      <color rgb="FFFF0000"/>
      <name val="돋움"/>
      <family val="3"/>
      <charset val="129"/>
    </font>
    <font>
      <sz val="10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0" fontId="14" fillId="0" borderId="0"/>
  </cellStyleXfs>
  <cellXfs count="133">
    <xf numFmtId="0" fontId="0" fillId="0" borderId="0" xfId="0">
      <alignment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/>
    </xf>
    <xf numFmtId="176" fontId="1" fillId="0" borderId="2" xfId="1" applyNumberFormat="1" applyFont="1" applyFill="1" applyBorder="1" applyAlignment="1">
      <alignment horizontal="center"/>
    </xf>
    <xf numFmtId="177" fontId="4" fillId="0" borderId="2" xfId="1" applyNumberFormat="1" applyFont="1" applyFill="1" applyBorder="1" applyAlignment="1">
      <alignment horizontal="center"/>
    </xf>
    <xf numFmtId="42" fontId="4" fillId="0" borderId="2" xfId="1" applyNumberFormat="1" applyFont="1" applyFill="1" applyBorder="1" applyAlignment="1">
      <alignment horizontal="center"/>
    </xf>
    <xf numFmtId="178" fontId="1" fillId="0" borderId="2" xfId="1" applyNumberFormat="1" applyFont="1" applyFill="1" applyBorder="1" applyAlignment="1">
      <alignment horizontal="center"/>
    </xf>
    <xf numFmtId="42" fontId="6" fillId="0" borderId="2" xfId="1" applyNumberFormat="1" applyFont="1" applyFill="1" applyBorder="1" applyAlignment="1">
      <alignment horizontal="center"/>
    </xf>
    <xf numFmtId="42" fontId="6" fillId="2" borderId="0" xfId="1" applyNumberFormat="1" applyFont="1" applyFill="1" applyBorder="1" applyAlignment="1">
      <alignment horizontal="center"/>
    </xf>
    <xf numFmtId="49" fontId="1" fillId="0" borderId="0" xfId="1" applyNumberFormat="1" applyFont="1" applyFill="1" applyAlignment="1">
      <alignment horizont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center" vertical="center"/>
    </xf>
    <xf numFmtId="42" fontId="4" fillId="0" borderId="0" xfId="1" applyNumberFormat="1" applyFont="1" applyFill="1" applyBorder="1" applyAlignment="1">
      <alignment horizontal="center"/>
    </xf>
    <xf numFmtId="178" fontId="1" fillId="0" borderId="0" xfId="1" applyNumberFormat="1" applyFont="1" applyFill="1" applyBorder="1" applyAlignment="1">
      <alignment horizontal="center"/>
    </xf>
    <xf numFmtId="42" fontId="6" fillId="0" borderId="0" xfId="1" applyNumberFormat="1" applyFont="1" applyFill="1" applyBorder="1" applyAlignment="1">
      <alignment horizontal="center"/>
    </xf>
    <xf numFmtId="42" fontId="6" fillId="2" borderId="0" xfId="1" applyNumberFormat="1" applyFont="1" applyFill="1" applyBorder="1" applyAlignment="1">
      <alignment horizontal="center" vertical="center"/>
    </xf>
    <xf numFmtId="49" fontId="1" fillId="0" borderId="0" xfId="1" applyNumberFormat="1" applyFont="1" applyFill="1"/>
    <xf numFmtId="176" fontId="11" fillId="3" borderId="13" xfId="1" applyNumberFormat="1" applyFont="1" applyFill="1" applyBorder="1" applyAlignment="1">
      <alignment horizontal="center" vertical="center"/>
    </xf>
    <xf numFmtId="177" fontId="12" fillId="3" borderId="13" xfId="1" applyNumberFormat="1" applyFont="1" applyFill="1" applyBorder="1" applyAlignment="1">
      <alignment horizontal="center" vertical="center"/>
    </xf>
    <xf numFmtId="49" fontId="2" fillId="0" borderId="18" xfId="1" applyNumberFormat="1" applyFont="1" applyFill="1" applyBorder="1" applyAlignment="1">
      <alignment horizontal="right" vertical="center"/>
    </xf>
    <xf numFmtId="49" fontId="2" fillId="0" borderId="17" xfId="1" applyNumberFormat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42" fontId="2" fillId="0" borderId="19" xfId="1" applyNumberFormat="1" applyFont="1" applyFill="1" applyBorder="1" applyAlignment="1">
      <alignment horizontal="right" vertical="center"/>
    </xf>
    <xf numFmtId="178" fontId="1" fillId="0" borderId="20" xfId="1" applyNumberFormat="1" applyFont="1" applyFill="1" applyBorder="1" applyAlignment="1">
      <alignment horizontal="center"/>
    </xf>
    <xf numFmtId="42" fontId="6" fillId="0" borderId="21" xfId="1" applyNumberFormat="1" applyFont="1" applyFill="1" applyBorder="1"/>
    <xf numFmtId="42" fontId="6" fillId="2" borderId="22" xfId="1" applyNumberFormat="1" applyFont="1" applyFill="1" applyBorder="1"/>
    <xf numFmtId="41" fontId="0" fillId="0" borderId="23" xfId="2" applyFont="1" applyFill="1" applyBorder="1" applyAlignment="1"/>
    <xf numFmtId="41" fontId="0" fillId="0" borderId="23" xfId="2" applyFont="1" applyFill="1" applyBorder="1" applyAlignment="1">
      <alignment horizontal="center"/>
    </xf>
    <xf numFmtId="49" fontId="1" fillId="0" borderId="0" xfId="1" applyNumberFormat="1" applyFont="1" applyFill="1" applyBorder="1"/>
    <xf numFmtId="49" fontId="2" fillId="0" borderId="24" xfId="1" applyNumberFormat="1" applyFont="1" applyFill="1" applyBorder="1" applyAlignment="1">
      <alignment horizontal="right" vertical="center"/>
    </xf>
    <xf numFmtId="49" fontId="2" fillId="0" borderId="23" xfId="1" applyNumberFormat="1" applyFont="1" applyFill="1" applyBorder="1" applyAlignment="1">
      <alignment horizontal="center" vertical="center"/>
    </xf>
    <xf numFmtId="178" fontId="1" fillId="0" borderId="25" xfId="1" applyNumberFormat="1" applyFont="1" applyFill="1" applyBorder="1" applyAlignment="1">
      <alignment horizontal="center"/>
    </xf>
    <xf numFmtId="42" fontId="6" fillId="0" borderId="26" xfId="1" applyNumberFormat="1" applyFont="1" applyFill="1" applyBorder="1"/>
    <xf numFmtId="49" fontId="2" fillId="4" borderId="24" xfId="1" applyNumberFormat="1" applyFont="1" applyFill="1" applyBorder="1" applyAlignment="1">
      <alignment horizontal="right" vertical="center"/>
    </xf>
    <xf numFmtId="49" fontId="2" fillId="4" borderId="23" xfId="1" applyNumberFormat="1" applyFont="1" applyFill="1" applyBorder="1" applyAlignment="1">
      <alignment horizontal="center" vertical="center"/>
    </xf>
    <xf numFmtId="176" fontId="13" fillId="4" borderId="17" xfId="1" applyNumberFormat="1" applyFont="1" applyFill="1" applyBorder="1" applyAlignment="1">
      <alignment horizontal="right" vertical="center"/>
    </xf>
    <xf numFmtId="177" fontId="7" fillId="4" borderId="17" xfId="1" applyNumberFormat="1" applyFont="1" applyFill="1" applyBorder="1" applyAlignment="1">
      <alignment horizontal="right" vertical="center"/>
    </xf>
    <xf numFmtId="42" fontId="2" fillId="4" borderId="19" xfId="1" applyNumberFormat="1" applyFont="1" applyFill="1" applyBorder="1" applyAlignment="1">
      <alignment horizontal="right" vertical="center"/>
    </xf>
    <xf numFmtId="178" fontId="1" fillId="4" borderId="25" xfId="1" applyNumberFormat="1" applyFont="1" applyFill="1" applyBorder="1" applyAlignment="1">
      <alignment horizontal="center"/>
    </xf>
    <xf numFmtId="42" fontId="6" fillId="4" borderId="26" xfId="1" applyNumberFormat="1" applyFont="1" applyFill="1" applyBorder="1"/>
    <xf numFmtId="42" fontId="6" fillId="4" borderId="22" xfId="1" applyNumberFormat="1" applyFont="1" applyFill="1" applyBorder="1"/>
    <xf numFmtId="41" fontId="0" fillId="4" borderId="23" xfId="2" applyFont="1" applyFill="1" applyBorder="1" applyAlignment="1"/>
    <xf numFmtId="41" fontId="0" fillId="4" borderId="23" xfId="2" applyFont="1" applyFill="1" applyBorder="1" applyAlignment="1">
      <alignment horizontal="center"/>
    </xf>
    <xf numFmtId="49" fontId="2" fillId="0" borderId="27" xfId="1" applyNumberFormat="1" applyFont="1" applyFill="1" applyBorder="1" applyAlignment="1">
      <alignment horizontal="right" vertical="center"/>
    </xf>
    <xf numFmtId="49" fontId="2" fillId="0" borderId="28" xfId="1" applyNumberFormat="1" applyFont="1" applyFill="1" applyBorder="1" applyAlignment="1">
      <alignment horizontal="center" vertical="center"/>
    </xf>
    <xf numFmtId="178" fontId="1" fillId="0" borderId="29" xfId="1" applyNumberFormat="1" applyFont="1" applyFill="1" applyBorder="1" applyAlignment="1">
      <alignment horizontal="center"/>
    </xf>
    <xf numFmtId="42" fontId="6" fillId="0" borderId="30" xfId="1" applyNumberFormat="1" applyFont="1" applyFill="1" applyBorder="1"/>
    <xf numFmtId="176" fontId="1" fillId="0" borderId="0" xfId="1" applyNumberFormat="1" applyFont="1" applyFill="1"/>
    <xf numFmtId="177" fontId="4" fillId="0" borderId="0" xfId="1" applyNumberFormat="1" applyFont="1" applyFill="1"/>
    <xf numFmtId="42" fontId="7" fillId="0" borderId="23" xfId="1" applyNumberFormat="1" applyFont="1" applyFill="1" applyBorder="1" applyAlignment="1">
      <alignment horizontal="right" vertical="center"/>
    </xf>
    <xf numFmtId="178" fontId="1" fillId="0" borderId="0" xfId="1" applyNumberFormat="1" applyFont="1" applyFill="1" applyAlignment="1">
      <alignment horizontal="center"/>
    </xf>
    <xf numFmtId="42" fontId="6" fillId="0" borderId="17" xfId="1" applyNumberFormat="1" applyFont="1" applyFill="1" applyBorder="1"/>
    <xf numFmtId="42" fontId="6" fillId="2" borderId="0" xfId="1" applyNumberFormat="1" applyFont="1" applyFill="1" applyBorder="1"/>
    <xf numFmtId="41" fontId="0" fillId="0" borderId="0" xfId="2" applyFont="1" applyFill="1" applyAlignment="1"/>
    <xf numFmtId="176" fontId="1" fillId="0" borderId="0" xfId="1" applyNumberFormat="1" applyFill="1"/>
    <xf numFmtId="42" fontId="4" fillId="0" borderId="23" xfId="1" applyNumberFormat="1" applyFont="1" applyFill="1" applyBorder="1"/>
    <xf numFmtId="178" fontId="1" fillId="0" borderId="0" xfId="1" applyNumberFormat="1" applyFill="1" applyAlignment="1">
      <alignment horizontal="center"/>
    </xf>
    <xf numFmtId="42" fontId="6" fillId="0" borderId="0" xfId="1" applyNumberFormat="1" applyFont="1" applyFill="1"/>
    <xf numFmtId="42" fontId="6" fillId="2" borderId="0" xfId="1" applyNumberFormat="1" applyFont="1" applyFill="1"/>
    <xf numFmtId="42" fontId="1" fillId="0" borderId="0" xfId="1" applyNumberFormat="1" applyFill="1" applyBorder="1"/>
    <xf numFmtId="42" fontId="1" fillId="0" borderId="0" xfId="1" applyNumberFormat="1" applyFont="1" applyFill="1" applyBorder="1"/>
    <xf numFmtId="42" fontId="4" fillId="0" borderId="0" xfId="1" applyNumberFormat="1" applyFont="1" applyFill="1"/>
    <xf numFmtId="49" fontId="1" fillId="0" borderId="0" xfId="1" applyNumberFormat="1" applyFill="1" applyBorder="1"/>
    <xf numFmtId="49" fontId="15" fillId="3" borderId="4" xfId="1" applyNumberFormat="1" applyFont="1" applyFill="1" applyBorder="1" applyAlignment="1">
      <alignment horizontal="center" vertical="center"/>
    </xf>
    <xf numFmtId="49" fontId="15" fillId="3" borderId="5" xfId="1" applyNumberFormat="1" applyFont="1" applyFill="1" applyBorder="1" applyAlignment="1">
      <alignment horizontal="center" vertical="center"/>
    </xf>
    <xf numFmtId="178" fontId="15" fillId="3" borderId="5" xfId="1" applyNumberFormat="1" applyFont="1" applyFill="1" applyBorder="1" applyAlignment="1">
      <alignment horizontal="center" vertical="center"/>
    </xf>
    <xf numFmtId="179" fontId="15" fillId="3" borderId="5" xfId="1" applyNumberFormat="1" applyFont="1" applyFill="1" applyBorder="1" applyAlignment="1">
      <alignment horizontal="center" vertical="center" wrapText="1"/>
    </xf>
    <xf numFmtId="178" fontId="15" fillId="3" borderId="5" xfId="1" applyNumberFormat="1" applyFont="1" applyFill="1" applyBorder="1" applyAlignment="1">
      <alignment horizontal="center" vertical="center" wrapText="1"/>
    </xf>
    <xf numFmtId="178" fontId="15" fillId="3" borderId="31" xfId="1" applyNumberFormat="1" applyFont="1" applyFill="1" applyBorder="1" applyAlignment="1">
      <alignment horizontal="center" vertical="center" wrapText="1"/>
    </xf>
    <xf numFmtId="49" fontId="16" fillId="0" borderId="0" xfId="1" applyNumberFormat="1" applyFont="1" applyFill="1" applyAlignment="1">
      <alignment horizontal="center"/>
    </xf>
    <xf numFmtId="49" fontId="17" fillId="2" borderId="23" xfId="1" applyNumberFormat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178" fontId="17" fillId="0" borderId="23" xfId="1" applyNumberFormat="1" applyFont="1" applyFill="1" applyBorder="1" applyAlignment="1">
      <alignment horizontal="right" vertical="center"/>
    </xf>
    <xf numFmtId="179" fontId="17" fillId="0" borderId="23" xfId="1" applyNumberFormat="1" applyFont="1" applyFill="1" applyBorder="1" applyAlignment="1">
      <alignment horizontal="right" vertical="center"/>
    </xf>
    <xf numFmtId="177" fontId="18" fillId="0" borderId="23" xfId="1" applyNumberFormat="1" applyFont="1" applyFill="1" applyBorder="1" applyAlignment="1">
      <alignment horizontal="right" vertical="center"/>
    </xf>
    <xf numFmtId="178" fontId="15" fillId="3" borderId="32" xfId="1" applyNumberFormat="1" applyFont="1" applyFill="1" applyBorder="1" applyAlignment="1">
      <alignment horizontal="center" vertical="center" wrapText="1"/>
    </xf>
    <xf numFmtId="178" fontId="15" fillId="3" borderId="32" xfId="1" applyNumberFormat="1" applyFont="1" applyFill="1" applyBorder="1" applyAlignment="1">
      <alignment horizontal="center" vertical="center"/>
    </xf>
    <xf numFmtId="178" fontId="15" fillId="3" borderId="33" xfId="1" applyNumberFormat="1" applyFont="1" applyFill="1" applyBorder="1" applyAlignment="1">
      <alignment horizontal="center" vertical="center" wrapText="1"/>
    </xf>
    <xf numFmtId="49" fontId="17" fillId="3" borderId="23" xfId="1" applyNumberFormat="1" applyFont="1" applyFill="1" applyBorder="1" applyAlignment="1">
      <alignment horizontal="center" vertical="center"/>
    </xf>
    <xf numFmtId="177" fontId="17" fillId="0" borderId="23" xfId="1" applyNumberFormat="1" applyFont="1" applyFill="1" applyBorder="1" applyAlignment="1">
      <alignment horizontal="right" vertical="center"/>
    </xf>
    <xf numFmtId="49" fontId="16" fillId="0" borderId="0" xfId="1" applyNumberFormat="1" applyFont="1" applyFill="1"/>
    <xf numFmtId="177" fontId="19" fillId="0" borderId="23" xfId="1" applyNumberFormat="1" applyFont="1" applyFill="1" applyBorder="1" applyAlignment="1">
      <alignment horizontal="right" vertical="center"/>
    </xf>
    <xf numFmtId="49" fontId="17" fillId="0" borderId="23" xfId="1" applyNumberFormat="1" applyFont="1" applyFill="1" applyBorder="1" applyAlignment="1">
      <alignment horizontal="center" vertical="center"/>
    </xf>
    <xf numFmtId="177" fontId="20" fillId="0" borderId="0" xfId="1" applyNumberFormat="1" applyFont="1" applyFill="1"/>
    <xf numFmtId="178" fontId="16" fillId="0" borderId="0" xfId="1" applyNumberFormat="1" applyFont="1" applyFill="1"/>
    <xf numFmtId="179" fontId="16" fillId="0" borderId="0" xfId="1" applyNumberFormat="1" applyFont="1" applyFill="1"/>
    <xf numFmtId="49" fontId="21" fillId="3" borderId="23" xfId="1" applyNumberFormat="1" applyFont="1" applyFill="1" applyBorder="1" applyAlignment="1">
      <alignment horizontal="center" vertical="center"/>
    </xf>
    <xf numFmtId="178" fontId="21" fillId="3" borderId="23" xfId="1" applyNumberFormat="1" applyFont="1" applyFill="1" applyBorder="1" applyAlignment="1">
      <alignment horizontal="center" vertical="center"/>
    </xf>
    <xf numFmtId="179" fontId="21" fillId="3" borderId="23" xfId="1" applyNumberFormat="1" applyFont="1" applyFill="1" applyBorder="1" applyAlignment="1">
      <alignment horizontal="center" vertical="center" wrapText="1"/>
    </xf>
    <xf numFmtId="178" fontId="21" fillId="3" borderId="23" xfId="1" applyNumberFormat="1" applyFont="1" applyFill="1" applyBorder="1" applyAlignment="1">
      <alignment horizontal="center" vertical="center" wrapText="1"/>
    </xf>
    <xf numFmtId="0" fontId="1" fillId="0" borderId="0" xfId="1"/>
    <xf numFmtId="0" fontId="1" fillId="2" borderId="0" xfId="1" applyFill="1" applyBorder="1"/>
    <xf numFmtId="0" fontId="22" fillId="2" borderId="23" xfId="1" applyFont="1" applyFill="1" applyBorder="1" applyAlignment="1">
      <alignment horizontal="center" vertical="center" wrapText="1"/>
    </xf>
    <xf numFmtId="178" fontId="21" fillId="2" borderId="23" xfId="1" applyNumberFormat="1" applyFont="1" applyFill="1" applyBorder="1" applyAlignment="1">
      <alignment horizontal="center" vertical="center"/>
    </xf>
    <xf numFmtId="179" fontId="21" fillId="2" borderId="23" xfId="1" applyNumberFormat="1" applyFont="1" applyFill="1" applyBorder="1" applyAlignment="1">
      <alignment horizontal="center" vertical="center" wrapText="1"/>
    </xf>
    <xf numFmtId="178" fontId="21" fillId="2" borderId="23" xfId="1" applyNumberFormat="1" applyFont="1" applyFill="1" applyBorder="1" applyAlignment="1">
      <alignment horizontal="center" vertical="center" wrapText="1"/>
    </xf>
    <xf numFmtId="41" fontId="23" fillId="2" borderId="23" xfId="2" applyFont="1" applyFill="1" applyBorder="1" applyAlignment="1">
      <alignment horizontal="center" vertical="center"/>
    </xf>
    <xf numFmtId="42" fontId="24" fillId="2" borderId="23" xfId="1" applyNumberFormat="1" applyFont="1" applyFill="1" applyBorder="1" applyAlignment="1">
      <alignment horizontal="center" vertical="center" wrapText="1"/>
    </xf>
    <xf numFmtId="49" fontId="25" fillId="2" borderId="23" xfId="1" applyNumberFormat="1" applyFont="1" applyFill="1" applyBorder="1" applyAlignment="1">
      <alignment horizontal="center" vertical="center"/>
    </xf>
    <xf numFmtId="178" fontId="26" fillId="5" borderId="23" xfId="1" applyNumberFormat="1" applyFont="1" applyFill="1" applyBorder="1" applyAlignment="1">
      <alignment horizontal="left" vertical="center" wrapText="1"/>
    </xf>
    <xf numFmtId="0" fontId="25" fillId="0" borderId="0" xfId="1" applyFont="1"/>
    <xf numFmtId="178" fontId="27" fillId="5" borderId="23" xfId="1" applyNumberFormat="1" applyFont="1" applyFill="1" applyBorder="1" applyAlignment="1">
      <alignment horizontal="left"/>
    </xf>
    <xf numFmtId="178" fontId="27" fillId="5" borderId="10" xfId="1" applyNumberFormat="1" applyFont="1" applyFill="1" applyBorder="1" applyAlignment="1">
      <alignment horizontal="left"/>
    </xf>
    <xf numFmtId="0" fontId="26" fillId="2" borderId="23" xfId="1" applyFont="1" applyFill="1" applyBorder="1" applyAlignment="1">
      <alignment horizontal="center" vertical="center" wrapText="1"/>
    </xf>
    <xf numFmtId="178" fontId="27" fillId="5" borderId="10" xfId="1" applyNumberFormat="1" applyFont="1" applyFill="1" applyBorder="1" applyAlignment="1">
      <alignment horizontal="left" vertical="center" wrapText="1"/>
    </xf>
    <xf numFmtId="178" fontId="25" fillId="2" borderId="23" xfId="1" applyNumberFormat="1" applyFont="1" applyFill="1" applyBorder="1" applyAlignment="1">
      <alignment horizontal="center" vertical="center"/>
    </xf>
    <xf numFmtId="0" fontId="1" fillId="0" borderId="0" xfId="1" applyBorder="1"/>
    <xf numFmtId="49" fontId="1" fillId="0" borderId="0" xfId="1" applyNumberFormat="1"/>
    <xf numFmtId="0" fontId="26" fillId="2" borderId="0" xfId="1" applyFont="1" applyFill="1" applyBorder="1" applyAlignment="1">
      <alignment horizontal="center" vertical="center" wrapText="1"/>
    </xf>
    <xf numFmtId="180" fontId="1" fillId="0" borderId="0" xfId="1" applyNumberFormat="1"/>
    <xf numFmtId="180" fontId="6" fillId="2" borderId="0" xfId="2" applyNumberFormat="1" applyFont="1" applyFill="1" applyBorder="1" applyAlignment="1" applyProtection="1">
      <alignment horizontal="right" vertical="center"/>
      <protection locked="0"/>
    </xf>
    <xf numFmtId="49" fontId="1" fillId="2" borderId="0" xfId="1" applyNumberFormat="1" applyFill="1" applyBorder="1"/>
    <xf numFmtId="181" fontId="27" fillId="2" borderId="0" xfId="1" applyNumberFormat="1" applyFont="1" applyFill="1" applyBorder="1" applyAlignment="1">
      <alignment horizontal="left"/>
    </xf>
    <xf numFmtId="0" fontId="22" fillId="2" borderId="0" xfId="1" applyFont="1" applyFill="1" applyBorder="1" applyAlignment="1">
      <alignment horizontal="center" vertical="center" wrapText="1"/>
    </xf>
    <xf numFmtId="49" fontId="1" fillId="3" borderId="10" xfId="1" applyNumberFormat="1" applyFill="1" applyBorder="1" applyAlignment="1">
      <alignment horizontal="center"/>
    </xf>
    <xf numFmtId="49" fontId="1" fillId="3" borderId="17" xfId="1" applyNumberFormat="1" applyFont="1" applyFill="1" applyBorder="1" applyAlignment="1">
      <alignment horizontal="center"/>
    </xf>
    <xf numFmtId="176" fontId="8" fillId="3" borderId="6" xfId="1" applyNumberFormat="1" applyFont="1" applyFill="1" applyBorder="1" applyAlignment="1">
      <alignment horizontal="center" vertical="center"/>
    </xf>
    <xf numFmtId="42" fontId="9" fillId="3" borderId="7" xfId="1" applyNumberFormat="1" applyFont="1" applyFill="1" applyBorder="1" applyAlignment="1">
      <alignment horizontal="center" vertical="center"/>
    </xf>
    <xf numFmtId="42" fontId="9" fillId="3" borderId="14" xfId="1" applyNumberFormat="1" applyFont="1" applyFill="1" applyBorder="1" applyAlignment="1">
      <alignment horizontal="center" vertical="center"/>
    </xf>
    <xf numFmtId="178" fontId="10" fillId="3" borderId="8" xfId="1" applyNumberFormat="1" applyFont="1" applyFill="1" applyBorder="1" applyAlignment="1">
      <alignment horizontal="center" vertical="center" wrapText="1"/>
    </xf>
    <xf numFmtId="178" fontId="10" fillId="3" borderId="15" xfId="1" applyNumberFormat="1" applyFont="1" applyFill="1" applyBorder="1" applyAlignment="1">
      <alignment horizontal="center" vertical="center"/>
    </xf>
    <xf numFmtId="42" fontId="6" fillId="3" borderId="9" xfId="1" applyNumberFormat="1" applyFont="1" applyFill="1" applyBorder="1" applyAlignment="1">
      <alignment horizontal="center" vertical="center"/>
    </xf>
    <xf numFmtId="42" fontId="6" fillId="3" borderId="16" xfId="1" applyNumberFormat="1" applyFont="1" applyFill="1" applyBorder="1" applyAlignment="1">
      <alignment horizontal="center" vertical="center"/>
    </xf>
    <xf numFmtId="49" fontId="8" fillId="3" borderId="4" xfId="1" applyNumberFormat="1" applyFont="1" applyFill="1" applyBorder="1" applyAlignment="1">
      <alignment horizontal="center" vertical="center"/>
    </xf>
    <xf numFmtId="49" fontId="8" fillId="3" borderId="11" xfId="1" applyNumberFormat="1" applyFont="1" applyFill="1" applyBorder="1" applyAlignment="1">
      <alignment horizontal="center" vertical="center"/>
    </xf>
    <xf numFmtId="49" fontId="8" fillId="3" borderId="5" xfId="1" applyNumberFormat="1" applyFont="1" applyFill="1" applyBorder="1" applyAlignment="1">
      <alignment horizontal="center" vertical="center"/>
    </xf>
    <xf numFmtId="49" fontId="8" fillId="3" borderId="12" xfId="1" applyNumberFormat="1" applyFont="1" applyFill="1" applyBorder="1" applyAlignment="1">
      <alignment horizontal="center" vertical="center"/>
    </xf>
    <xf numFmtId="49" fontId="17" fillId="0" borderId="23" xfId="1" applyNumberFormat="1" applyFont="1" applyFill="1" applyBorder="1" applyAlignment="1">
      <alignment horizontal="center" vertical="center"/>
    </xf>
    <xf numFmtId="177" fontId="17" fillId="0" borderId="23" xfId="1" applyNumberFormat="1" applyFont="1" applyFill="1" applyBorder="1" applyAlignment="1">
      <alignment horizontal="right" vertical="center"/>
    </xf>
    <xf numFmtId="177" fontId="17" fillId="0" borderId="23" xfId="1" applyNumberFormat="1" applyFont="1" applyFill="1" applyBorder="1" applyAlignment="1">
      <alignment vertical="center"/>
    </xf>
  </cellXfs>
  <cellStyles count="4">
    <cellStyle name="Normal" xfId="3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D283" sqref="D283"/>
    </sheetView>
  </sheetViews>
  <sheetFormatPr defaultRowHeight="13.5"/>
  <cols>
    <col min="1" max="1" width="5" style="18" customWidth="1"/>
    <col min="2" max="2" width="8.25" style="18" customWidth="1"/>
    <col min="3" max="3" width="10.125" style="50" customWidth="1"/>
    <col min="4" max="4" width="8.75" style="51" customWidth="1"/>
    <col min="5" max="5" width="7.875" style="50" customWidth="1"/>
    <col min="6" max="6" width="8.75" style="51" customWidth="1"/>
    <col min="7" max="7" width="7.875" style="50" customWidth="1"/>
    <col min="8" max="8" width="8.75" style="51" customWidth="1"/>
    <col min="9" max="9" width="7.875" style="50" customWidth="1"/>
    <col min="10" max="10" width="8.75" style="51" customWidth="1"/>
    <col min="11" max="11" width="7.875" style="50" customWidth="1"/>
    <col min="12" max="12" width="8.75" style="51" customWidth="1"/>
    <col min="13" max="13" width="16.125" style="64" bestFit="1" customWidth="1"/>
    <col min="14" max="14" width="6.25" style="53" customWidth="1"/>
    <col min="15" max="15" width="20.125" style="60" customWidth="1"/>
    <col min="16" max="16" width="7.625" style="61" customWidth="1"/>
    <col min="17" max="17" width="12.625" style="18" customWidth="1"/>
    <col min="18" max="18" width="5.375" style="18" customWidth="1"/>
    <col min="19" max="19" width="15.125" style="18" customWidth="1"/>
    <col min="20" max="20" width="9" style="18"/>
    <col min="21" max="21" width="10" style="18" customWidth="1"/>
    <col min="22" max="16384" width="9" style="18"/>
  </cols>
  <sheetData>
    <row r="1" spans="1:23" s="9" customFormat="1" ht="14.25" hidden="1" customHeight="1" thickBot="1">
      <c r="A1" s="1"/>
      <c r="B1" s="2"/>
      <c r="C1" s="3"/>
      <c r="D1" s="4" t="s">
        <v>0</v>
      </c>
      <c r="E1" s="3"/>
      <c r="F1" s="4" t="s">
        <v>0</v>
      </c>
      <c r="G1" s="3"/>
      <c r="H1" s="4" t="s">
        <v>0</v>
      </c>
      <c r="I1" s="3"/>
      <c r="J1" s="4" t="s">
        <v>0</v>
      </c>
      <c r="K1" s="3"/>
      <c r="L1" s="4" t="s">
        <v>0</v>
      </c>
      <c r="M1" s="5"/>
      <c r="N1" s="6"/>
      <c r="O1" s="7"/>
      <c r="P1" s="8"/>
    </row>
    <row r="2" spans="1:23" s="9" customFormat="1" ht="14.25" hidden="1" customHeight="1" thickBot="1">
      <c r="A2" s="10"/>
      <c r="B2" s="11"/>
      <c r="C2" s="12"/>
      <c r="D2" s="13"/>
      <c r="E2" s="12"/>
      <c r="F2" s="13"/>
      <c r="G2" s="12"/>
      <c r="H2" s="13"/>
      <c r="I2" s="12"/>
      <c r="J2" s="13"/>
      <c r="K2" s="12"/>
      <c r="L2" s="13"/>
      <c r="M2" s="14"/>
      <c r="N2" s="15"/>
      <c r="O2" s="16"/>
      <c r="P2" s="8"/>
    </row>
    <row r="3" spans="1:23" s="9" customFormat="1" ht="14.25" hidden="1" customHeight="1" thickBot="1">
      <c r="A3" s="10"/>
      <c r="B3" s="11"/>
      <c r="C3" s="12"/>
      <c r="D3" s="13">
        <v>157.08920793676398</v>
      </c>
      <c r="E3" s="12"/>
      <c r="F3" s="13">
        <v>1208.0363771343727</v>
      </c>
      <c r="G3" s="12"/>
      <c r="H3" s="13">
        <v>6851.1431485269159</v>
      </c>
      <c r="I3" s="12"/>
      <c r="J3" s="13">
        <v>125939.26</v>
      </c>
      <c r="K3" s="12"/>
      <c r="L3" s="13">
        <v>95.937956223074835</v>
      </c>
      <c r="M3" s="14"/>
      <c r="N3" s="15"/>
      <c r="O3" s="16"/>
      <c r="P3" s="8"/>
    </row>
    <row r="4" spans="1:23">
      <c r="A4" s="126" t="s">
        <v>1</v>
      </c>
      <c r="B4" s="128" t="s">
        <v>2</v>
      </c>
      <c r="C4" s="119" t="s">
        <v>3</v>
      </c>
      <c r="D4" s="119"/>
      <c r="E4" s="119" t="s">
        <v>4</v>
      </c>
      <c r="F4" s="119"/>
      <c r="G4" s="119" t="s">
        <v>5</v>
      </c>
      <c r="H4" s="119"/>
      <c r="I4" s="119" t="s">
        <v>6</v>
      </c>
      <c r="J4" s="119"/>
      <c r="K4" s="119" t="s">
        <v>7</v>
      </c>
      <c r="L4" s="119"/>
      <c r="M4" s="120" t="s">
        <v>8</v>
      </c>
      <c r="N4" s="122" t="s">
        <v>9</v>
      </c>
      <c r="O4" s="124" t="s">
        <v>10</v>
      </c>
      <c r="P4" s="17"/>
      <c r="Q4" s="117" t="s">
        <v>11</v>
      </c>
      <c r="R4" s="117" t="s">
        <v>12</v>
      </c>
      <c r="S4" s="117" t="s">
        <v>13</v>
      </c>
    </row>
    <row r="5" spans="1:23" ht="14.25" thickBot="1">
      <c r="A5" s="127"/>
      <c r="B5" s="129"/>
      <c r="C5" s="19" t="s">
        <v>14</v>
      </c>
      <c r="D5" s="20" t="s">
        <v>15</v>
      </c>
      <c r="E5" s="19" t="s">
        <v>14</v>
      </c>
      <c r="F5" s="20" t="s">
        <v>15</v>
      </c>
      <c r="G5" s="19" t="s">
        <v>14</v>
      </c>
      <c r="H5" s="20" t="s">
        <v>15</v>
      </c>
      <c r="I5" s="19" t="s">
        <v>14</v>
      </c>
      <c r="J5" s="20" t="s">
        <v>15</v>
      </c>
      <c r="K5" s="19" t="s">
        <v>16</v>
      </c>
      <c r="L5" s="20" t="s">
        <v>15</v>
      </c>
      <c r="M5" s="121"/>
      <c r="N5" s="123"/>
      <c r="O5" s="125"/>
      <c r="P5" s="17"/>
      <c r="Q5" s="118"/>
      <c r="R5" s="118"/>
      <c r="S5" s="118"/>
    </row>
    <row r="6" spans="1:23" ht="17.25" thickTop="1">
      <c r="A6" s="21" t="s">
        <v>17</v>
      </c>
      <c r="B6" s="22" t="s">
        <v>18</v>
      </c>
      <c r="C6" s="23">
        <v>123</v>
      </c>
      <c r="D6" s="24">
        <v>19321.972576221971</v>
      </c>
      <c r="E6" s="23">
        <v>5.2600000000000193</v>
      </c>
      <c r="F6" s="24">
        <v>5528.216069042337</v>
      </c>
      <c r="G6" s="23">
        <v>2.7200000000000131</v>
      </c>
      <c r="H6" s="24">
        <v>18635.109363993302</v>
      </c>
      <c r="I6" s="23">
        <v>0.24000000000000021</v>
      </c>
      <c r="J6" s="24">
        <v>30225.422400000025</v>
      </c>
      <c r="K6" s="23">
        <v>29.883333333333333</v>
      </c>
      <c r="L6" s="24">
        <v>2866.9459251328863</v>
      </c>
      <c r="M6" s="25">
        <v>76580</v>
      </c>
      <c r="N6" s="26">
        <v>1</v>
      </c>
      <c r="O6" s="27">
        <v>76580</v>
      </c>
      <c r="P6" s="28"/>
      <c r="Q6" s="29">
        <v>76580</v>
      </c>
      <c r="R6" s="30">
        <v>1</v>
      </c>
      <c r="S6" s="29"/>
      <c r="U6" s="31"/>
      <c r="V6" s="31"/>
      <c r="W6" s="31"/>
    </row>
    <row r="7" spans="1:23" ht="16.5">
      <c r="A7" s="32" t="s">
        <v>19</v>
      </c>
      <c r="B7" s="33" t="s">
        <v>20</v>
      </c>
      <c r="C7" s="23">
        <v>4.8000000000001819</v>
      </c>
      <c r="D7" s="24">
        <v>754.02819809649566</v>
      </c>
      <c r="E7" s="23">
        <v>0.24000000000000909</v>
      </c>
      <c r="F7" s="24">
        <v>252.23799554566662</v>
      </c>
      <c r="G7" s="23">
        <v>5.9999999999995168E-2</v>
      </c>
      <c r="H7" s="24">
        <v>411.06858891158186</v>
      </c>
      <c r="I7" s="23">
        <v>0</v>
      </c>
      <c r="J7" s="24">
        <v>0</v>
      </c>
      <c r="K7" s="23">
        <v>0</v>
      </c>
      <c r="L7" s="24">
        <v>0</v>
      </c>
      <c r="M7" s="25">
        <v>1420</v>
      </c>
      <c r="N7" s="34">
        <v>1</v>
      </c>
      <c r="O7" s="35">
        <v>1420</v>
      </c>
      <c r="P7" s="28"/>
      <c r="Q7" s="29">
        <v>1420</v>
      </c>
      <c r="R7" s="30">
        <v>1</v>
      </c>
      <c r="S7" s="29"/>
      <c r="U7" s="31"/>
      <c r="V7" s="31"/>
      <c r="W7" s="31"/>
    </row>
    <row r="8" spans="1:23" ht="16.5">
      <c r="A8" s="32" t="s">
        <v>21</v>
      </c>
      <c r="B8" s="33" t="s">
        <v>22</v>
      </c>
      <c r="C8" s="23">
        <v>39.100000000000364</v>
      </c>
      <c r="D8" s="24">
        <v>6142.1880303275293</v>
      </c>
      <c r="E8" s="23">
        <v>5.3699999999999477</v>
      </c>
      <c r="F8" s="24">
        <v>5643.8251503340207</v>
      </c>
      <c r="G8" s="23">
        <v>3.0999999999999943</v>
      </c>
      <c r="H8" s="24">
        <v>21238.5437604334</v>
      </c>
      <c r="I8" s="23">
        <v>0</v>
      </c>
      <c r="J8" s="24">
        <v>0</v>
      </c>
      <c r="K8" s="23">
        <v>58.68333333333333</v>
      </c>
      <c r="L8" s="24">
        <v>5629.9590643574411</v>
      </c>
      <c r="M8" s="25">
        <v>38650</v>
      </c>
      <c r="N8" s="34">
        <v>1</v>
      </c>
      <c r="O8" s="35">
        <v>38650</v>
      </c>
      <c r="P8" s="28"/>
      <c r="Q8" s="29">
        <v>38650</v>
      </c>
      <c r="R8" s="30">
        <v>1</v>
      </c>
      <c r="S8" s="29"/>
      <c r="U8" s="31"/>
      <c r="V8" s="31"/>
      <c r="W8" s="31"/>
    </row>
    <row r="9" spans="1:23" ht="16.5">
      <c r="A9" s="32" t="s">
        <v>23</v>
      </c>
      <c r="B9" s="33" t="s">
        <v>24</v>
      </c>
      <c r="C9" s="23">
        <v>39.600000000000136</v>
      </c>
      <c r="D9" s="24">
        <v>6220.732634295875</v>
      </c>
      <c r="E9" s="23">
        <v>21.259999999999991</v>
      </c>
      <c r="F9" s="24">
        <v>22344.082438752775</v>
      </c>
      <c r="G9" s="23">
        <v>1.5600000000000023</v>
      </c>
      <c r="H9" s="24">
        <v>10687.783311702004</v>
      </c>
      <c r="I9" s="23">
        <v>5.0000000000000266E-2</v>
      </c>
      <c r="J9" s="24">
        <v>6296.9630000000334</v>
      </c>
      <c r="K9" s="23">
        <v>0</v>
      </c>
      <c r="L9" s="24">
        <v>0</v>
      </c>
      <c r="M9" s="25">
        <v>45550</v>
      </c>
      <c r="N9" s="34">
        <v>1</v>
      </c>
      <c r="O9" s="35">
        <v>45550</v>
      </c>
      <c r="P9" s="28"/>
      <c r="Q9" s="29">
        <v>45550</v>
      </c>
      <c r="R9" s="30">
        <v>1</v>
      </c>
      <c r="S9" s="29"/>
      <c r="U9" s="31"/>
      <c r="V9" s="31"/>
      <c r="W9" s="31"/>
    </row>
    <row r="10" spans="1:23" ht="16.5">
      <c r="A10" s="32" t="s">
        <v>25</v>
      </c>
      <c r="B10" s="33" t="s">
        <v>26</v>
      </c>
      <c r="C10" s="23">
        <v>21.700000000000045</v>
      </c>
      <c r="D10" s="24">
        <v>3408.8358122277855</v>
      </c>
      <c r="E10" s="23">
        <v>2.9800000000000182</v>
      </c>
      <c r="F10" s="24">
        <v>3131.955111358594</v>
      </c>
      <c r="G10" s="23">
        <v>0.85999999999999943</v>
      </c>
      <c r="H10" s="24">
        <v>5891.9831077331437</v>
      </c>
      <c r="I10" s="23">
        <v>0</v>
      </c>
      <c r="J10" s="24">
        <v>0</v>
      </c>
      <c r="K10" s="23">
        <v>415.03333333333336</v>
      </c>
      <c r="L10" s="24">
        <v>39817.449764450161</v>
      </c>
      <c r="M10" s="25">
        <v>52250</v>
      </c>
      <c r="N10" s="34">
        <v>1</v>
      </c>
      <c r="O10" s="35">
        <v>52250</v>
      </c>
      <c r="P10" s="28"/>
      <c r="Q10" s="29">
        <v>52250</v>
      </c>
      <c r="R10" s="30">
        <v>1</v>
      </c>
      <c r="S10" s="29"/>
      <c r="U10" s="31"/>
      <c r="V10" s="31"/>
      <c r="W10" s="31"/>
    </row>
    <row r="11" spans="1:23" ht="16.5">
      <c r="A11" s="32" t="s">
        <v>27</v>
      </c>
      <c r="B11" s="33" t="s">
        <v>28</v>
      </c>
      <c r="C11" s="23">
        <v>20.399999999999864</v>
      </c>
      <c r="D11" s="24">
        <v>3204.6198419099637</v>
      </c>
      <c r="E11" s="23">
        <v>2.9399999999999977</v>
      </c>
      <c r="F11" s="24">
        <v>3089.9154454342965</v>
      </c>
      <c r="G11" s="23">
        <v>1.1000000000000085</v>
      </c>
      <c r="H11" s="24">
        <v>7536.2574633796658</v>
      </c>
      <c r="I11" s="23">
        <v>0</v>
      </c>
      <c r="J11" s="24">
        <v>0</v>
      </c>
      <c r="K11" s="23">
        <v>13.466666666666667</v>
      </c>
      <c r="L11" s="24">
        <v>1291.9644771374078</v>
      </c>
      <c r="M11" s="25">
        <v>15120</v>
      </c>
      <c r="N11" s="34">
        <v>1</v>
      </c>
      <c r="O11" s="35">
        <v>15120</v>
      </c>
      <c r="P11" s="28"/>
      <c r="Q11" s="29">
        <v>15120</v>
      </c>
      <c r="R11" s="30">
        <v>1</v>
      </c>
      <c r="S11" s="29"/>
      <c r="U11" s="31"/>
      <c r="V11" s="31"/>
      <c r="W11" s="31"/>
    </row>
    <row r="12" spans="1:23" ht="16.5">
      <c r="A12" s="32" t="s">
        <v>29</v>
      </c>
      <c r="B12" s="33" t="s">
        <v>30</v>
      </c>
      <c r="C12" s="23">
        <v>25.599999999999909</v>
      </c>
      <c r="D12" s="24">
        <v>4021.4837231811439</v>
      </c>
      <c r="E12" s="23">
        <v>6.2300000000000182</v>
      </c>
      <c r="F12" s="24">
        <v>6547.6779677060322</v>
      </c>
      <c r="G12" s="23">
        <v>4.1800000000000068</v>
      </c>
      <c r="H12" s="24">
        <v>28637.778360842556</v>
      </c>
      <c r="I12" s="23">
        <v>1.9999999999999574E-2</v>
      </c>
      <c r="J12" s="24">
        <v>2518.7851999999461</v>
      </c>
      <c r="K12" s="23">
        <v>0</v>
      </c>
      <c r="L12" s="24">
        <v>0</v>
      </c>
      <c r="M12" s="25">
        <v>41730</v>
      </c>
      <c r="N12" s="34">
        <v>1</v>
      </c>
      <c r="O12" s="35">
        <v>41730</v>
      </c>
      <c r="P12" s="28"/>
      <c r="Q12" s="29">
        <v>41730</v>
      </c>
      <c r="R12" s="30">
        <v>1</v>
      </c>
      <c r="S12" s="29"/>
      <c r="U12" s="31"/>
      <c r="V12" s="31"/>
      <c r="W12" s="31"/>
    </row>
    <row r="13" spans="1:23" ht="16.5">
      <c r="A13" s="32" t="s">
        <v>31</v>
      </c>
      <c r="B13" s="33" t="s">
        <v>32</v>
      </c>
      <c r="C13" s="23">
        <v>26.900000000000091</v>
      </c>
      <c r="D13" s="24">
        <v>4225.6996934989656</v>
      </c>
      <c r="E13" s="23">
        <v>2.839999999999975</v>
      </c>
      <c r="F13" s="24">
        <v>2984.8162806235819</v>
      </c>
      <c r="G13" s="23">
        <v>1.2099999999999937</v>
      </c>
      <c r="H13" s="24">
        <v>8289.8832097175255</v>
      </c>
      <c r="I13" s="23">
        <v>0</v>
      </c>
      <c r="J13" s="24">
        <v>0</v>
      </c>
      <c r="K13" s="23">
        <v>71.416666666666671</v>
      </c>
      <c r="L13" s="24">
        <v>6851.5690402645951</v>
      </c>
      <c r="M13" s="25">
        <v>22350</v>
      </c>
      <c r="N13" s="34">
        <v>1</v>
      </c>
      <c r="O13" s="35">
        <v>22350</v>
      </c>
      <c r="P13" s="28"/>
      <c r="Q13" s="29">
        <v>22350</v>
      </c>
      <c r="R13" s="30">
        <v>1</v>
      </c>
      <c r="S13" s="29"/>
      <c r="U13" s="31"/>
      <c r="V13" s="31"/>
      <c r="W13" s="31"/>
    </row>
    <row r="14" spans="1:23" ht="16.5">
      <c r="A14" s="32" t="s">
        <v>33</v>
      </c>
      <c r="B14" s="33" t="s">
        <v>34</v>
      </c>
      <c r="C14" s="23">
        <v>36.600000000000023</v>
      </c>
      <c r="D14" s="24">
        <v>5749.4650104855655</v>
      </c>
      <c r="E14" s="23">
        <v>19.79000000000002</v>
      </c>
      <c r="F14" s="24">
        <v>20799.124716035658</v>
      </c>
      <c r="G14" s="23">
        <v>1.3100000000000023</v>
      </c>
      <c r="H14" s="24">
        <v>8974.9975245702753</v>
      </c>
      <c r="I14" s="23">
        <v>0.30999999999999961</v>
      </c>
      <c r="J14" s="24">
        <v>39041.170599999947</v>
      </c>
      <c r="K14" s="23">
        <v>0</v>
      </c>
      <c r="L14" s="24">
        <v>0</v>
      </c>
      <c r="M14" s="25">
        <v>74560</v>
      </c>
      <c r="N14" s="34">
        <v>1</v>
      </c>
      <c r="O14" s="35">
        <v>74560</v>
      </c>
      <c r="P14" s="28"/>
      <c r="Q14" s="29">
        <v>74560</v>
      </c>
      <c r="R14" s="30">
        <v>1</v>
      </c>
      <c r="S14" s="29"/>
      <c r="U14" s="31"/>
      <c r="V14" s="31"/>
      <c r="W14" s="31"/>
    </row>
    <row r="15" spans="1:23" ht="16.5">
      <c r="A15" s="32" t="s">
        <v>35</v>
      </c>
      <c r="B15" s="33" t="s">
        <v>36</v>
      </c>
      <c r="C15" s="23">
        <v>74.599999999999909</v>
      </c>
      <c r="D15" s="24">
        <v>11718.854912082579</v>
      </c>
      <c r="E15" s="23">
        <v>5.0300000000000296</v>
      </c>
      <c r="F15" s="24">
        <v>5286.4879899777598</v>
      </c>
      <c r="G15" s="23">
        <v>2.9500000000000028</v>
      </c>
      <c r="H15" s="24">
        <v>20210.87228815442</v>
      </c>
      <c r="I15" s="23">
        <v>8.9999999999999858E-2</v>
      </c>
      <c r="J15" s="24">
        <v>11334.533399999982</v>
      </c>
      <c r="K15" s="23">
        <v>29.1</v>
      </c>
      <c r="L15" s="24">
        <v>2791.794526091478</v>
      </c>
      <c r="M15" s="25">
        <v>51340</v>
      </c>
      <c r="N15" s="34">
        <v>1</v>
      </c>
      <c r="O15" s="35">
        <v>51340</v>
      </c>
      <c r="P15" s="28"/>
      <c r="Q15" s="29">
        <v>51340</v>
      </c>
      <c r="R15" s="30">
        <v>1</v>
      </c>
      <c r="S15" s="29"/>
      <c r="U15" s="31"/>
      <c r="V15" s="31"/>
      <c r="W15" s="31"/>
    </row>
    <row r="16" spans="1:23" ht="16.5">
      <c r="A16" s="32" t="s">
        <v>37</v>
      </c>
      <c r="B16" s="33" t="s">
        <v>38</v>
      </c>
      <c r="C16" s="23">
        <v>30.699999999999989</v>
      </c>
      <c r="D16" s="24">
        <v>4822.6386836586526</v>
      </c>
      <c r="E16" s="23">
        <v>7.9099999999999682</v>
      </c>
      <c r="F16" s="24">
        <v>8313.3439365255799</v>
      </c>
      <c r="G16" s="23">
        <v>3.9000000000000057</v>
      </c>
      <c r="H16" s="24">
        <v>26719.45827925501</v>
      </c>
      <c r="I16" s="23">
        <v>6.9999999999999396E-2</v>
      </c>
      <c r="J16" s="24">
        <v>8815.7481999999236</v>
      </c>
      <c r="K16" s="23">
        <v>18.666666666666668</v>
      </c>
      <c r="L16" s="24">
        <v>1790.8418494973971</v>
      </c>
      <c r="M16" s="25">
        <v>50460</v>
      </c>
      <c r="N16" s="34">
        <v>2</v>
      </c>
      <c r="O16" s="35">
        <v>25230</v>
      </c>
      <c r="P16" s="28"/>
      <c r="Q16" s="29"/>
      <c r="R16" s="30">
        <v>2</v>
      </c>
      <c r="S16" s="29">
        <v>25230</v>
      </c>
      <c r="U16" s="31"/>
      <c r="V16" s="31"/>
      <c r="W16" s="31"/>
    </row>
    <row r="17" spans="1:23" ht="16.5">
      <c r="A17" s="32" t="s">
        <v>39</v>
      </c>
      <c r="B17" s="33" t="s">
        <v>40</v>
      </c>
      <c r="C17" s="23">
        <v>18.900000000000091</v>
      </c>
      <c r="D17" s="24">
        <v>2968.9860300048535</v>
      </c>
      <c r="E17" s="23">
        <v>7</v>
      </c>
      <c r="F17" s="24">
        <v>7356.9415367483298</v>
      </c>
      <c r="G17" s="23">
        <v>3.3399999999999892</v>
      </c>
      <c r="H17" s="24">
        <v>22882.818116079827</v>
      </c>
      <c r="I17" s="23">
        <v>3.0000000000000249E-2</v>
      </c>
      <c r="J17" s="24">
        <v>3778.1778000000313</v>
      </c>
      <c r="K17" s="23">
        <v>28.9</v>
      </c>
      <c r="L17" s="24">
        <v>2772.6069348468627</v>
      </c>
      <c r="M17" s="25">
        <v>39760</v>
      </c>
      <c r="N17" s="34">
        <v>2</v>
      </c>
      <c r="O17" s="35">
        <v>19880</v>
      </c>
      <c r="P17" s="28"/>
      <c r="Q17" s="29"/>
      <c r="R17" s="30">
        <v>2</v>
      </c>
      <c r="S17" s="29">
        <v>19880</v>
      </c>
      <c r="U17" s="31"/>
      <c r="V17" s="31"/>
      <c r="W17" s="31"/>
    </row>
    <row r="18" spans="1:23" ht="16.5">
      <c r="A18" s="32" t="s">
        <v>41</v>
      </c>
      <c r="B18" s="33" t="s">
        <v>42</v>
      </c>
      <c r="C18" s="23">
        <v>36.599999999999909</v>
      </c>
      <c r="D18" s="24">
        <v>5749.4650104855473</v>
      </c>
      <c r="E18" s="23">
        <v>5.3999999999999773</v>
      </c>
      <c r="F18" s="24">
        <v>5675.3548997772587</v>
      </c>
      <c r="G18" s="23">
        <v>1.6899999999999977</v>
      </c>
      <c r="H18" s="24">
        <v>11578.431921010471</v>
      </c>
      <c r="I18" s="23">
        <v>4.9999999999999822E-2</v>
      </c>
      <c r="J18" s="24">
        <v>6296.962999999977</v>
      </c>
      <c r="K18" s="23">
        <v>9.3666666666666671</v>
      </c>
      <c r="L18" s="24">
        <v>898.61885662280099</v>
      </c>
      <c r="M18" s="25">
        <v>30200</v>
      </c>
      <c r="N18" s="34">
        <v>2</v>
      </c>
      <c r="O18" s="35">
        <v>15100</v>
      </c>
      <c r="P18" s="28"/>
      <c r="Q18" s="29"/>
      <c r="R18" s="30">
        <v>2</v>
      </c>
      <c r="S18" s="29">
        <v>15100</v>
      </c>
      <c r="U18" s="31"/>
      <c r="V18" s="31"/>
      <c r="W18" s="31"/>
    </row>
    <row r="19" spans="1:23" ht="16.5">
      <c r="A19" s="32" t="s">
        <v>43</v>
      </c>
      <c r="B19" s="33" t="s">
        <v>44</v>
      </c>
      <c r="C19" s="23">
        <v>43.400000000000091</v>
      </c>
      <c r="D19" s="24">
        <v>6817.671624455571</v>
      </c>
      <c r="E19" s="23">
        <v>1.4000000000000341</v>
      </c>
      <c r="F19" s="24">
        <v>1471.3883073497018</v>
      </c>
      <c r="G19" s="23">
        <v>0.53999999999999204</v>
      </c>
      <c r="H19" s="24">
        <v>3699.6173002044802</v>
      </c>
      <c r="I19" s="23">
        <v>0</v>
      </c>
      <c r="J19" s="24">
        <v>0</v>
      </c>
      <c r="K19" s="23">
        <v>20.016666666666666</v>
      </c>
      <c r="L19" s="24">
        <v>1920.3580903985478</v>
      </c>
      <c r="M19" s="25">
        <v>13910</v>
      </c>
      <c r="N19" s="34">
        <v>2</v>
      </c>
      <c r="O19" s="35">
        <v>6960</v>
      </c>
      <c r="P19" s="28"/>
      <c r="Q19" s="29"/>
      <c r="R19" s="30">
        <v>2</v>
      </c>
      <c r="S19" s="29">
        <v>6955</v>
      </c>
      <c r="U19" s="31"/>
      <c r="V19" s="31"/>
      <c r="W19" s="31"/>
    </row>
    <row r="20" spans="1:23" ht="16.5">
      <c r="A20" s="32" t="s">
        <v>45</v>
      </c>
      <c r="B20" s="33" t="s">
        <v>46</v>
      </c>
      <c r="C20" s="23">
        <v>18.599999999999909</v>
      </c>
      <c r="D20" s="24">
        <v>2921.8592676237959</v>
      </c>
      <c r="E20" s="23">
        <v>4.5099999999999909</v>
      </c>
      <c r="F20" s="24">
        <v>4739.9723329621283</v>
      </c>
      <c r="G20" s="23">
        <v>1.4899999999999949</v>
      </c>
      <c r="H20" s="24">
        <v>10208.20329130507</v>
      </c>
      <c r="I20" s="23">
        <v>9.9999999999997868E-3</v>
      </c>
      <c r="J20" s="24">
        <v>1259.3925999999731</v>
      </c>
      <c r="K20" s="23">
        <v>133.69999999999999</v>
      </c>
      <c r="L20" s="24">
        <v>12826.904747025104</v>
      </c>
      <c r="M20" s="25">
        <v>31960</v>
      </c>
      <c r="N20" s="34">
        <v>2</v>
      </c>
      <c r="O20" s="35">
        <v>15980</v>
      </c>
      <c r="P20" s="28"/>
      <c r="Q20" s="29"/>
      <c r="R20" s="30">
        <v>2</v>
      </c>
      <c r="S20" s="29">
        <v>15980</v>
      </c>
      <c r="U20" s="31"/>
      <c r="V20" s="31"/>
      <c r="W20" s="31"/>
    </row>
    <row r="21" spans="1:23" ht="16.5">
      <c r="A21" s="32" t="s">
        <v>47</v>
      </c>
      <c r="B21" s="33" t="s">
        <v>48</v>
      </c>
      <c r="C21" s="23">
        <v>23.300000000000182</v>
      </c>
      <c r="D21" s="24">
        <v>3660.1785449266295</v>
      </c>
      <c r="E21" s="23">
        <v>7.0099999999999909</v>
      </c>
      <c r="F21" s="24">
        <v>7367.4514532293888</v>
      </c>
      <c r="G21" s="23">
        <v>4.9899999999999807</v>
      </c>
      <c r="H21" s="24">
        <v>34187.20431114918</v>
      </c>
      <c r="I21" s="23">
        <v>0</v>
      </c>
      <c r="J21" s="24">
        <v>0</v>
      </c>
      <c r="K21" s="23">
        <v>2.1666666666666665</v>
      </c>
      <c r="L21" s="24">
        <v>207.86557181666214</v>
      </c>
      <c r="M21" s="25">
        <v>45420</v>
      </c>
      <c r="N21" s="34">
        <v>2</v>
      </c>
      <c r="O21" s="35">
        <v>22710</v>
      </c>
      <c r="P21" s="28"/>
      <c r="Q21" s="29"/>
      <c r="R21" s="30">
        <v>2</v>
      </c>
      <c r="S21" s="29">
        <v>22710</v>
      </c>
      <c r="U21" s="31"/>
      <c r="V21" s="31"/>
      <c r="W21" s="31"/>
    </row>
    <row r="22" spans="1:23" ht="16.5">
      <c r="A22" s="32" t="s">
        <v>49</v>
      </c>
      <c r="B22" s="33" t="s">
        <v>50</v>
      </c>
      <c r="C22" s="23">
        <v>30.200000000000045</v>
      </c>
      <c r="D22" s="24">
        <v>4744.0940796902796</v>
      </c>
      <c r="E22" s="23">
        <v>5.3600000000000136</v>
      </c>
      <c r="F22" s="24">
        <v>5633.3152338530208</v>
      </c>
      <c r="G22" s="23">
        <v>1.9499999999999886</v>
      </c>
      <c r="H22" s="24">
        <v>13359.729139627409</v>
      </c>
      <c r="I22" s="23">
        <v>0.12000000000000011</v>
      </c>
      <c r="J22" s="24">
        <v>15112.711200000012</v>
      </c>
      <c r="K22" s="23">
        <v>0</v>
      </c>
      <c r="L22" s="24">
        <v>0</v>
      </c>
      <c r="M22" s="25">
        <v>38850</v>
      </c>
      <c r="N22" s="34">
        <v>2</v>
      </c>
      <c r="O22" s="35">
        <v>19430</v>
      </c>
      <c r="P22" s="28"/>
      <c r="Q22" s="29"/>
      <c r="R22" s="30">
        <v>2</v>
      </c>
      <c r="S22" s="29">
        <v>19425</v>
      </c>
      <c r="U22" s="31"/>
      <c r="V22" s="31"/>
      <c r="W22" s="31"/>
    </row>
    <row r="23" spans="1:23" ht="16.5">
      <c r="A23" s="32" t="s">
        <v>51</v>
      </c>
      <c r="B23" s="33" t="s">
        <v>52</v>
      </c>
      <c r="C23" s="23">
        <v>51.199999999999818</v>
      </c>
      <c r="D23" s="24">
        <v>8042.9674463622878</v>
      </c>
      <c r="E23" s="23">
        <v>4.7800000000000296</v>
      </c>
      <c r="F23" s="24">
        <v>5023.7400779510335</v>
      </c>
      <c r="G23" s="23">
        <v>1.6700000000000017</v>
      </c>
      <c r="H23" s="24">
        <v>11441.409058039961</v>
      </c>
      <c r="I23" s="23">
        <v>0</v>
      </c>
      <c r="J23" s="24">
        <v>0</v>
      </c>
      <c r="K23" s="23">
        <v>0</v>
      </c>
      <c r="L23" s="24">
        <v>0</v>
      </c>
      <c r="M23" s="25">
        <v>24510</v>
      </c>
      <c r="N23" s="34">
        <v>2</v>
      </c>
      <c r="O23" s="35">
        <v>12260</v>
      </c>
      <c r="P23" s="28"/>
      <c r="Q23" s="29"/>
      <c r="R23" s="30">
        <v>2</v>
      </c>
      <c r="S23" s="29">
        <v>12255</v>
      </c>
      <c r="U23" s="31"/>
      <c r="V23" s="31"/>
      <c r="W23" s="31"/>
    </row>
    <row r="24" spans="1:23" ht="16.5">
      <c r="A24" s="32" t="s">
        <v>53</v>
      </c>
      <c r="B24" s="33" t="s">
        <v>54</v>
      </c>
      <c r="C24" s="23">
        <v>28.800000000000182</v>
      </c>
      <c r="D24" s="24">
        <v>4524.1691885788314</v>
      </c>
      <c r="E24" s="23">
        <v>7.9699999999999704</v>
      </c>
      <c r="F24" s="24">
        <v>8376.4034354119958</v>
      </c>
      <c r="G24" s="23">
        <v>4.4699999999999989</v>
      </c>
      <c r="H24" s="24">
        <v>30624.609873915306</v>
      </c>
      <c r="I24" s="23">
        <v>3.0000000000000249E-2</v>
      </c>
      <c r="J24" s="24">
        <v>3778.1778000000313</v>
      </c>
      <c r="K24" s="23">
        <v>114.03333333333333</v>
      </c>
      <c r="L24" s="24">
        <v>10940.124941304633</v>
      </c>
      <c r="M24" s="25">
        <v>58240</v>
      </c>
      <c r="N24" s="34">
        <v>2</v>
      </c>
      <c r="O24" s="35">
        <v>29120</v>
      </c>
      <c r="P24" s="28"/>
      <c r="Q24" s="29"/>
      <c r="R24" s="30">
        <v>2</v>
      </c>
      <c r="S24" s="29">
        <v>29120</v>
      </c>
      <c r="U24" s="31"/>
      <c r="V24" s="31"/>
      <c r="W24" s="31"/>
    </row>
    <row r="25" spans="1:23" ht="16.5">
      <c r="A25" s="32" t="s">
        <v>55</v>
      </c>
      <c r="B25" s="33" t="s">
        <v>56</v>
      </c>
      <c r="C25" s="23">
        <v>205.80000000000018</v>
      </c>
      <c r="D25" s="24">
        <v>32328.958993386055</v>
      </c>
      <c r="E25" s="23">
        <v>10.810000000000002</v>
      </c>
      <c r="F25" s="24">
        <v>11361.219716035637</v>
      </c>
      <c r="G25" s="23">
        <v>3.9200000000000017</v>
      </c>
      <c r="H25" s="24">
        <v>26856.481142225522</v>
      </c>
      <c r="I25" s="23">
        <v>1.9999999999999574E-2</v>
      </c>
      <c r="J25" s="24">
        <v>2518.7851999999461</v>
      </c>
      <c r="K25" s="23">
        <v>14.083333333333334</v>
      </c>
      <c r="L25" s="24">
        <v>1351.126216808304</v>
      </c>
      <c r="M25" s="25">
        <v>74420</v>
      </c>
      <c r="N25" s="34">
        <v>2</v>
      </c>
      <c r="O25" s="35">
        <v>37210</v>
      </c>
      <c r="P25" s="28"/>
      <c r="Q25" s="29"/>
      <c r="R25" s="30">
        <v>2</v>
      </c>
      <c r="S25" s="29">
        <v>37210</v>
      </c>
      <c r="U25" s="31"/>
      <c r="V25" s="31"/>
      <c r="W25" s="31"/>
    </row>
    <row r="26" spans="1:23" ht="16.5">
      <c r="A26" s="32" t="s">
        <v>57</v>
      </c>
      <c r="B26" s="33" t="s">
        <v>58</v>
      </c>
      <c r="C26" s="23">
        <v>73.200000000000273</v>
      </c>
      <c r="D26" s="24">
        <v>11498.930020971167</v>
      </c>
      <c r="E26" s="23">
        <v>6.6900000000000546</v>
      </c>
      <c r="F26" s="24">
        <v>7031.1341258352468</v>
      </c>
      <c r="G26" s="23">
        <v>2.6100000000000136</v>
      </c>
      <c r="H26" s="24">
        <v>17881.483617655344</v>
      </c>
      <c r="I26" s="23">
        <v>0</v>
      </c>
      <c r="J26" s="24">
        <v>0</v>
      </c>
      <c r="K26" s="23">
        <v>65.36666666666666</v>
      </c>
      <c r="L26" s="24">
        <v>6271.1444051149911</v>
      </c>
      <c r="M26" s="25">
        <v>42680</v>
      </c>
      <c r="N26" s="34">
        <v>2</v>
      </c>
      <c r="O26" s="35">
        <v>21340</v>
      </c>
      <c r="P26" s="28"/>
      <c r="Q26" s="29"/>
      <c r="R26" s="30">
        <v>2</v>
      </c>
      <c r="S26" s="29">
        <v>21340</v>
      </c>
      <c r="U26" s="31"/>
      <c r="V26" s="31"/>
      <c r="W26" s="31"/>
    </row>
    <row r="27" spans="1:23" ht="16.5">
      <c r="A27" s="32" t="s">
        <v>59</v>
      </c>
      <c r="B27" s="33" t="s">
        <v>60</v>
      </c>
      <c r="C27" s="23">
        <v>29.900000000000091</v>
      </c>
      <c r="D27" s="24">
        <v>4696.9673173092579</v>
      </c>
      <c r="E27" s="23">
        <v>3.6000000000000227</v>
      </c>
      <c r="F27" s="24">
        <v>3783.5699331848796</v>
      </c>
      <c r="G27" s="23">
        <v>1.8700000000000045</v>
      </c>
      <c r="H27" s="24">
        <v>12811.637687745364</v>
      </c>
      <c r="I27" s="23">
        <v>2.9999999999999361E-2</v>
      </c>
      <c r="J27" s="24">
        <v>3778.1777999999194</v>
      </c>
      <c r="K27" s="23">
        <v>429.23333333333335</v>
      </c>
      <c r="L27" s="24">
        <v>41179.768742817825</v>
      </c>
      <c r="M27" s="25">
        <v>66250</v>
      </c>
      <c r="N27" s="34">
        <v>2</v>
      </c>
      <c r="O27" s="35">
        <v>33130</v>
      </c>
      <c r="P27" s="28"/>
      <c r="Q27" s="29"/>
      <c r="R27" s="30">
        <v>2</v>
      </c>
      <c r="S27" s="29">
        <v>33125</v>
      </c>
      <c r="U27" s="31"/>
      <c r="V27" s="31"/>
      <c r="W27" s="31"/>
    </row>
    <row r="28" spans="1:23" ht="16.5">
      <c r="A28" s="32" t="s">
        <v>61</v>
      </c>
      <c r="B28" s="33" t="s">
        <v>62</v>
      </c>
      <c r="C28" s="23">
        <v>43.700000000000045</v>
      </c>
      <c r="D28" s="24">
        <v>6864.7983868365936</v>
      </c>
      <c r="E28" s="23">
        <v>4.4000000000000341</v>
      </c>
      <c r="F28" s="24">
        <v>4624.3632516704147</v>
      </c>
      <c r="G28" s="23">
        <v>2.6800000000000068</v>
      </c>
      <c r="H28" s="24">
        <v>18361.063638052183</v>
      </c>
      <c r="I28" s="23">
        <v>1.0000000000000675E-2</v>
      </c>
      <c r="J28" s="24">
        <v>1259.3926000000849</v>
      </c>
      <c r="K28" s="23">
        <v>0</v>
      </c>
      <c r="L28" s="24">
        <v>0</v>
      </c>
      <c r="M28" s="25">
        <v>31110</v>
      </c>
      <c r="N28" s="34">
        <v>1</v>
      </c>
      <c r="O28" s="35">
        <v>31110</v>
      </c>
      <c r="P28" s="28"/>
      <c r="Q28" s="29">
        <v>31110</v>
      </c>
      <c r="R28" s="30">
        <v>1</v>
      </c>
      <c r="S28" s="29"/>
      <c r="U28" s="31"/>
      <c r="V28" s="31"/>
      <c r="W28" s="31"/>
    </row>
    <row r="29" spans="1:23" ht="16.5">
      <c r="A29" s="32" t="s">
        <v>63</v>
      </c>
      <c r="B29" s="33" t="s">
        <v>64</v>
      </c>
      <c r="C29" s="23">
        <v>25.799999999999955</v>
      </c>
      <c r="D29" s="24">
        <v>4052.9015647685037</v>
      </c>
      <c r="E29" s="23">
        <v>4.039999999999992</v>
      </c>
      <c r="F29" s="24">
        <v>4246.0062583518848</v>
      </c>
      <c r="G29" s="23">
        <v>1.25</v>
      </c>
      <c r="H29" s="24">
        <v>8563.9289356586451</v>
      </c>
      <c r="I29" s="23">
        <v>0.16000000000000014</v>
      </c>
      <c r="J29" s="24">
        <v>20150.281600000017</v>
      </c>
      <c r="K29" s="23">
        <v>83.716666666666669</v>
      </c>
      <c r="L29" s="24">
        <v>8031.6059018084152</v>
      </c>
      <c r="M29" s="25">
        <v>45040</v>
      </c>
      <c r="N29" s="34">
        <v>1</v>
      </c>
      <c r="O29" s="35">
        <v>45040</v>
      </c>
      <c r="P29" s="28"/>
      <c r="Q29" s="29">
        <v>45040</v>
      </c>
      <c r="R29" s="30">
        <v>1</v>
      </c>
      <c r="S29" s="29"/>
      <c r="U29" s="31"/>
      <c r="V29" s="31"/>
      <c r="W29" s="31"/>
    </row>
    <row r="30" spans="1:23" ht="16.5">
      <c r="A30" s="32" t="s">
        <v>65</v>
      </c>
      <c r="B30" s="33" t="s">
        <v>66</v>
      </c>
      <c r="C30" s="23">
        <v>24.400000000000091</v>
      </c>
      <c r="D30" s="24">
        <v>3832.9766736570555</v>
      </c>
      <c r="E30" s="23">
        <v>3.9200000000000159</v>
      </c>
      <c r="F30" s="24">
        <v>4119.8872605790812</v>
      </c>
      <c r="G30" s="23">
        <v>2.0600000000000023</v>
      </c>
      <c r="H30" s="24">
        <v>14113.354885965462</v>
      </c>
      <c r="I30" s="23">
        <v>0.13999999999999968</v>
      </c>
      <c r="J30" s="24">
        <v>17631.49639999996</v>
      </c>
      <c r="K30" s="23">
        <v>16.166666666666668</v>
      </c>
      <c r="L30" s="24">
        <v>1550.9969589397099</v>
      </c>
      <c r="M30" s="25">
        <v>41250</v>
      </c>
      <c r="N30" s="34">
        <v>1</v>
      </c>
      <c r="O30" s="35">
        <v>41250</v>
      </c>
      <c r="P30" s="28"/>
      <c r="Q30" s="29">
        <v>41250</v>
      </c>
      <c r="R30" s="30">
        <v>1</v>
      </c>
      <c r="S30" s="29"/>
      <c r="U30" s="31"/>
      <c r="V30" s="31"/>
      <c r="W30" s="31"/>
    </row>
    <row r="31" spans="1:23" ht="16.5">
      <c r="A31" s="32" t="s">
        <v>67</v>
      </c>
      <c r="B31" s="33" t="s">
        <v>68</v>
      </c>
      <c r="C31" s="23">
        <v>47</v>
      </c>
      <c r="D31" s="24">
        <v>7383.1927730279076</v>
      </c>
      <c r="E31" s="23">
        <v>3.2599999999999909</v>
      </c>
      <c r="F31" s="24">
        <v>3426.2327728284986</v>
      </c>
      <c r="G31" s="23">
        <v>1.2399999999999949</v>
      </c>
      <c r="H31" s="24">
        <v>8495.4175041733415</v>
      </c>
      <c r="I31" s="23">
        <v>6.999999999999984E-2</v>
      </c>
      <c r="J31" s="24">
        <v>8815.74819999998</v>
      </c>
      <c r="K31" s="23">
        <v>2.8166666666666669</v>
      </c>
      <c r="L31" s="24">
        <v>270.22524336166083</v>
      </c>
      <c r="M31" s="25">
        <v>28390</v>
      </c>
      <c r="N31" s="34">
        <v>1</v>
      </c>
      <c r="O31" s="35">
        <v>28390</v>
      </c>
      <c r="P31" s="28"/>
      <c r="Q31" s="29">
        <v>28390</v>
      </c>
      <c r="R31" s="30">
        <v>1</v>
      </c>
      <c r="S31" s="29"/>
      <c r="U31" s="31"/>
      <c r="V31" s="31"/>
      <c r="W31" s="31"/>
    </row>
    <row r="32" spans="1:23" ht="16.5">
      <c r="A32" s="32" t="s">
        <v>69</v>
      </c>
      <c r="B32" s="33" t="s">
        <v>70</v>
      </c>
      <c r="C32" s="23">
        <v>21.799999999999955</v>
      </c>
      <c r="D32" s="24">
        <v>3424.5447330214479</v>
      </c>
      <c r="E32" s="23">
        <v>8.5699999999999932</v>
      </c>
      <c r="F32" s="24">
        <v>9006.998424276162</v>
      </c>
      <c r="G32" s="23">
        <v>5.8900000000000006</v>
      </c>
      <c r="H32" s="24">
        <v>40353.233144823542</v>
      </c>
      <c r="I32" s="23">
        <v>0</v>
      </c>
      <c r="J32" s="24">
        <v>0</v>
      </c>
      <c r="K32" s="23">
        <v>6.416666666666667</v>
      </c>
      <c r="L32" s="24">
        <v>615.60188576473024</v>
      </c>
      <c r="M32" s="25">
        <v>53400</v>
      </c>
      <c r="N32" s="34">
        <v>1</v>
      </c>
      <c r="O32" s="35">
        <v>53400</v>
      </c>
      <c r="P32" s="28"/>
      <c r="Q32" s="29">
        <v>53400</v>
      </c>
      <c r="R32" s="30">
        <v>1</v>
      </c>
      <c r="S32" s="29"/>
      <c r="U32" s="31"/>
      <c r="V32" s="31"/>
      <c r="W32" s="31"/>
    </row>
    <row r="33" spans="1:23" ht="16.5">
      <c r="A33" s="32" t="s">
        <v>71</v>
      </c>
      <c r="B33" s="33" t="s">
        <v>72</v>
      </c>
      <c r="C33" s="23">
        <v>52.899999999999636</v>
      </c>
      <c r="D33" s="24">
        <v>8310.0190998547569</v>
      </c>
      <c r="E33" s="23">
        <v>4.6000000000000227</v>
      </c>
      <c r="F33" s="24">
        <v>4834.561581291784</v>
      </c>
      <c r="G33" s="23">
        <v>2.0199999999999818</v>
      </c>
      <c r="H33" s="24">
        <v>13839.309160024246</v>
      </c>
      <c r="I33" s="23">
        <v>0</v>
      </c>
      <c r="J33" s="24">
        <v>0</v>
      </c>
      <c r="K33" s="23">
        <v>618.33333333333337</v>
      </c>
      <c r="L33" s="24">
        <v>59321.636264601279</v>
      </c>
      <c r="M33" s="25">
        <v>86310</v>
      </c>
      <c r="N33" s="34">
        <v>2</v>
      </c>
      <c r="O33" s="35">
        <v>43160</v>
      </c>
      <c r="P33" s="28"/>
      <c r="Q33" s="29"/>
      <c r="R33" s="30">
        <v>2</v>
      </c>
      <c r="S33" s="29">
        <v>43155</v>
      </c>
      <c r="U33" s="31"/>
      <c r="V33" s="31"/>
      <c r="W33" s="31"/>
    </row>
    <row r="34" spans="1:23" ht="16.5">
      <c r="A34" s="32" t="s">
        <v>73</v>
      </c>
      <c r="B34" s="33" t="s">
        <v>74</v>
      </c>
      <c r="C34" s="23">
        <v>24.900000000000091</v>
      </c>
      <c r="D34" s="24">
        <v>3911.5212776254375</v>
      </c>
      <c r="E34" s="23">
        <v>1.7200000000000273</v>
      </c>
      <c r="F34" s="24">
        <v>1807.7056347439038</v>
      </c>
      <c r="G34" s="23">
        <v>0.57000000000000739</v>
      </c>
      <c r="H34" s="24">
        <v>3905.1515946603927</v>
      </c>
      <c r="I34" s="23">
        <v>0</v>
      </c>
      <c r="J34" s="24">
        <v>0</v>
      </c>
      <c r="K34" s="23">
        <v>0</v>
      </c>
      <c r="L34" s="24">
        <v>0</v>
      </c>
      <c r="M34" s="25">
        <v>9620</v>
      </c>
      <c r="N34" s="34">
        <v>2</v>
      </c>
      <c r="O34" s="35">
        <v>4810</v>
      </c>
      <c r="P34" s="28"/>
      <c r="Q34" s="29"/>
      <c r="R34" s="30">
        <v>2</v>
      </c>
      <c r="S34" s="29">
        <v>4810</v>
      </c>
      <c r="U34" s="31"/>
      <c r="V34" s="31"/>
      <c r="W34" s="31"/>
    </row>
    <row r="35" spans="1:23" ht="16.5">
      <c r="A35" s="32" t="s">
        <v>75</v>
      </c>
      <c r="B35" s="33" t="s">
        <v>76</v>
      </c>
      <c r="C35" s="23">
        <v>31.5</v>
      </c>
      <c r="D35" s="24">
        <v>4948.3100500080654</v>
      </c>
      <c r="E35" s="23">
        <v>7.1899999999999409</v>
      </c>
      <c r="F35" s="24">
        <v>7556.6299498885792</v>
      </c>
      <c r="G35" s="23">
        <v>1.8599999999999852</v>
      </c>
      <c r="H35" s="24">
        <v>12743.126256259962</v>
      </c>
      <c r="I35" s="23">
        <v>8.9999999999999858E-2</v>
      </c>
      <c r="J35" s="24">
        <v>11334.533399999982</v>
      </c>
      <c r="K35" s="23">
        <v>0</v>
      </c>
      <c r="L35" s="24">
        <v>0</v>
      </c>
      <c r="M35" s="25">
        <v>36580</v>
      </c>
      <c r="N35" s="34">
        <v>2</v>
      </c>
      <c r="O35" s="35">
        <v>18290</v>
      </c>
      <c r="P35" s="28"/>
      <c r="Q35" s="29"/>
      <c r="R35" s="30">
        <v>2</v>
      </c>
      <c r="S35" s="29">
        <v>18290</v>
      </c>
      <c r="U35" s="31"/>
      <c r="V35" s="31"/>
      <c r="W35" s="31"/>
    </row>
    <row r="36" spans="1:23" ht="16.5">
      <c r="A36" s="32" t="s">
        <v>77</v>
      </c>
      <c r="B36" s="33" t="s">
        <v>78</v>
      </c>
      <c r="C36" s="23">
        <v>55.900000000000091</v>
      </c>
      <c r="D36" s="24">
        <v>8781.2867236651218</v>
      </c>
      <c r="E36" s="23">
        <v>5.0399999999999636</v>
      </c>
      <c r="F36" s="24">
        <v>5296.9979064587596</v>
      </c>
      <c r="G36" s="23">
        <v>1.9499999999999886</v>
      </c>
      <c r="H36" s="24">
        <v>13359.729139627409</v>
      </c>
      <c r="I36" s="23">
        <v>0</v>
      </c>
      <c r="J36" s="24">
        <v>0</v>
      </c>
      <c r="K36" s="23">
        <v>70</v>
      </c>
      <c r="L36" s="24">
        <v>6715.6569356152386</v>
      </c>
      <c r="M36" s="25">
        <v>34150</v>
      </c>
      <c r="N36" s="34">
        <v>2</v>
      </c>
      <c r="O36" s="35">
        <v>17080</v>
      </c>
      <c r="P36" s="28"/>
      <c r="Q36" s="29"/>
      <c r="R36" s="30">
        <v>2</v>
      </c>
      <c r="S36" s="29">
        <v>17075</v>
      </c>
      <c r="U36" s="31"/>
      <c r="V36" s="31"/>
      <c r="W36" s="31"/>
    </row>
    <row r="37" spans="1:23" ht="16.5">
      <c r="A37" s="32" t="s">
        <v>79</v>
      </c>
      <c r="B37" s="33" t="s">
        <v>80</v>
      </c>
      <c r="C37" s="23">
        <v>36.5</v>
      </c>
      <c r="D37" s="24">
        <v>5733.7560896918858</v>
      </c>
      <c r="E37" s="23">
        <v>5.5499999999999545</v>
      </c>
      <c r="F37" s="24">
        <v>5833.0036469932702</v>
      </c>
      <c r="G37" s="23">
        <v>2.1700000000000159</v>
      </c>
      <c r="H37" s="24">
        <v>14866.980632303517</v>
      </c>
      <c r="I37" s="23">
        <v>0.11000000000000032</v>
      </c>
      <c r="J37" s="24">
        <v>13853.318600000041</v>
      </c>
      <c r="K37" s="23">
        <v>346.58333333333331</v>
      </c>
      <c r="L37" s="24">
        <v>33250.496660980687</v>
      </c>
      <c r="M37" s="25">
        <v>73540</v>
      </c>
      <c r="N37" s="34">
        <v>2</v>
      </c>
      <c r="O37" s="35">
        <v>36770</v>
      </c>
      <c r="P37" s="28"/>
      <c r="Q37" s="29"/>
      <c r="R37" s="30">
        <v>2</v>
      </c>
      <c r="S37" s="29">
        <v>36770</v>
      </c>
      <c r="U37" s="31"/>
      <c r="V37" s="31"/>
      <c r="W37" s="31"/>
    </row>
    <row r="38" spans="1:23" ht="16.5">
      <c r="A38" s="32" t="s">
        <v>81</v>
      </c>
      <c r="B38" s="33" t="s">
        <v>82</v>
      </c>
      <c r="C38" s="23">
        <v>35.099999999999909</v>
      </c>
      <c r="D38" s="24">
        <v>5513.8311985804012</v>
      </c>
      <c r="E38" s="23">
        <v>11.21999999999997</v>
      </c>
      <c r="F38" s="24">
        <v>11792.126291759434</v>
      </c>
      <c r="G38" s="23">
        <v>5.0600000000000023</v>
      </c>
      <c r="H38" s="24">
        <v>34666.784331546209</v>
      </c>
      <c r="I38" s="23">
        <v>0.17000000000000037</v>
      </c>
      <c r="J38" s="24">
        <v>21409.674200000045</v>
      </c>
      <c r="K38" s="23">
        <v>10.45</v>
      </c>
      <c r="L38" s="24">
        <v>1002.551642531132</v>
      </c>
      <c r="M38" s="25">
        <v>74380</v>
      </c>
      <c r="N38" s="34">
        <v>2</v>
      </c>
      <c r="O38" s="35">
        <v>37190</v>
      </c>
      <c r="P38" s="28"/>
      <c r="Q38" s="29"/>
      <c r="R38" s="30">
        <v>2</v>
      </c>
      <c r="S38" s="29">
        <v>37190</v>
      </c>
      <c r="U38" s="31"/>
      <c r="V38" s="31"/>
      <c r="W38" s="31"/>
    </row>
    <row r="39" spans="1:23" ht="16.5">
      <c r="A39" s="32" t="s">
        <v>83</v>
      </c>
      <c r="B39" s="33" t="s">
        <v>84</v>
      </c>
      <c r="C39" s="23">
        <v>55.699999999999818</v>
      </c>
      <c r="D39" s="24">
        <v>8749.8688820777261</v>
      </c>
      <c r="E39" s="23">
        <v>3.6800000000000068</v>
      </c>
      <c r="F39" s="24">
        <v>3867.6492650334153</v>
      </c>
      <c r="G39" s="23">
        <v>2.0300000000000011</v>
      </c>
      <c r="H39" s="24">
        <v>13907.820591509648</v>
      </c>
      <c r="I39" s="23">
        <v>2.0000000000000462E-2</v>
      </c>
      <c r="J39" s="24">
        <v>2518.785200000058</v>
      </c>
      <c r="K39" s="23">
        <v>18.233333333333334</v>
      </c>
      <c r="L39" s="24">
        <v>1749.2687351340646</v>
      </c>
      <c r="M39" s="25">
        <v>30790</v>
      </c>
      <c r="N39" s="34">
        <v>2</v>
      </c>
      <c r="O39" s="35">
        <v>15400</v>
      </c>
      <c r="P39" s="28"/>
      <c r="Q39" s="29"/>
      <c r="R39" s="30">
        <v>2</v>
      </c>
      <c r="S39" s="29">
        <v>15395</v>
      </c>
      <c r="U39" s="31"/>
      <c r="V39" s="31"/>
      <c r="W39" s="31"/>
    </row>
    <row r="40" spans="1:23" ht="16.5">
      <c r="A40" s="32" t="s">
        <v>85</v>
      </c>
      <c r="B40" s="33" t="s">
        <v>86</v>
      </c>
      <c r="C40" s="23">
        <v>59.199999999999818</v>
      </c>
      <c r="D40" s="24">
        <v>9299.6811098563994</v>
      </c>
      <c r="E40" s="23">
        <v>15.240000000000009</v>
      </c>
      <c r="F40" s="24">
        <v>16017.11271714923</v>
      </c>
      <c r="G40" s="23">
        <v>8.6099999999999852</v>
      </c>
      <c r="H40" s="24">
        <v>58988.342508816648</v>
      </c>
      <c r="I40" s="23">
        <v>1.0000000000000231E-2</v>
      </c>
      <c r="J40" s="24">
        <v>1259.392600000029</v>
      </c>
      <c r="K40" s="23">
        <v>0</v>
      </c>
      <c r="L40" s="24">
        <v>0</v>
      </c>
      <c r="M40" s="25">
        <v>85560</v>
      </c>
      <c r="N40" s="34">
        <v>2</v>
      </c>
      <c r="O40" s="35">
        <v>42780</v>
      </c>
      <c r="P40" s="28"/>
      <c r="Q40" s="29"/>
      <c r="R40" s="30">
        <v>2</v>
      </c>
      <c r="S40" s="29">
        <v>42780</v>
      </c>
      <c r="U40" s="31"/>
      <c r="V40" s="31"/>
      <c r="W40" s="31"/>
    </row>
    <row r="41" spans="1:23" ht="16.5">
      <c r="A41" s="32" t="s">
        <v>87</v>
      </c>
      <c r="B41" s="33" t="s">
        <v>88</v>
      </c>
      <c r="C41" s="23">
        <v>34.399999999999864</v>
      </c>
      <c r="D41" s="24">
        <v>5403.8687530246598</v>
      </c>
      <c r="E41" s="23">
        <v>10.829999999999984</v>
      </c>
      <c r="F41" s="24">
        <v>11382.239548997755</v>
      </c>
      <c r="G41" s="23">
        <v>6.3200000000000074</v>
      </c>
      <c r="H41" s="24">
        <v>43299.224698690159</v>
      </c>
      <c r="I41" s="23">
        <v>3.0000000000000249E-2</v>
      </c>
      <c r="J41" s="24">
        <v>3778.1778000000313</v>
      </c>
      <c r="K41" s="23">
        <v>19.066666666666666</v>
      </c>
      <c r="L41" s="24">
        <v>1829.2170319866268</v>
      </c>
      <c r="M41" s="25">
        <v>65690</v>
      </c>
      <c r="N41" s="34">
        <v>2</v>
      </c>
      <c r="O41" s="35">
        <v>32850</v>
      </c>
      <c r="P41" s="28"/>
      <c r="Q41" s="29"/>
      <c r="R41" s="30">
        <v>2</v>
      </c>
      <c r="S41" s="29">
        <v>32845</v>
      </c>
      <c r="U41" s="31"/>
      <c r="V41" s="31"/>
      <c r="W41" s="31"/>
    </row>
    <row r="42" spans="1:23" ht="16.5">
      <c r="A42" s="32" t="s">
        <v>89</v>
      </c>
      <c r="B42" s="33" t="s">
        <v>90</v>
      </c>
      <c r="C42" s="23">
        <v>38.799999999999955</v>
      </c>
      <c r="D42" s="24">
        <v>6095.0612679464357</v>
      </c>
      <c r="E42" s="23">
        <v>7.6100000000000136</v>
      </c>
      <c r="F42" s="24">
        <v>7998.0464420935559</v>
      </c>
      <c r="G42" s="23">
        <v>3.4300000000000068</v>
      </c>
      <c r="H42" s="24">
        <v>23499.420999447368</v>
      </c>
      <c r="I42" s="23">
        <v>0</v>
      </c>
      <c r="J42" s="24">
        <v>0</v>
      </c>
      <c r="K42" s="23">
        <v>61.85</v>
      </c>
      <c r="L42" s="24">
        <v>5933.7625923971791</v>
      </c>
      <c r="M42" s="25">
        <v>43530</v>
      </c>
      <c r="N42" s="34">
        <v>2</v>
      </c>
      <c r="O42" s="35">
        <v>21770</v>
      </c>
      <c r="P42" s="28"/>
      <c r="Q42" s="29"/>
      <c r="R42" s="30">
        <v>2</v>
      </c>
      <c r="S42" s="29">
        <v>21765</v>
      </c>
      <c r="U42" s="31"/>
      <c r="V42" s="31"/>
      <c r="W42" s="31"/>
    </row>
    <row r="43" spans="1:23" ht="16.5">
      <c r="A43" s="32" t="s">
        <v>91</v>
      </c>
      <c r="B43" s="33" t="s">
        <v>92</v>
      </c>
      <c r="C43" s="23">
        <v>26.200000000000045</v>
      </c>
      <c r="D43" s="24">
        <v>4115.7372479432233</v>
      </c>
      <c r="E43" s="23">
        <v>6.3299999999999841</v>
      </c>
      <c r="F43" s="24">
        <v>6652.7771325166877</v>
      </c>
      <c r="G43" s="23">
        <v>2.8500000000000227</v>
      </c>
      <c r="H43" s="24">
        <v>19525.757973301865</v>
      </c>
      <c r="I43" s="23">
        <v>0.11000000000000032</v>
      </c>
      <c r="J43" s="24">
        <v>13853.318600000041</v>
      </c>
      <c r="K43" s="23">
        <v>76.45</v>
      </c>
      <c r="L43" s="24">
        <v>7334.4567532540714</v>
      </c>
      <c r="M43" s="25">
        <v>51480</v>
      </c>
      <c r="N43" s="34">
        <v>2</v>
      </c>
      <c r="O43" s="35">
        <v>25740</v>
      </c>
      <c r="P43" s="28"/>
      <c r="Q43" s="29"/>
      <c r="R43" s="30">
        <v>2</v>
      </c>
      <c r="S43" s="29">
        <v>25740</v>
      </c>
      <c r="U43" s="31"/>
      <c r="V43" s="31"/>
      <c r="W43" s="31"/>
    </row>
    <row r="44" spans="1:23" ht="16.5">
      <c r="A44" s="32" t="s">
        <v>93</v>
      </c>
      <c r="B44" s="33" t="s">
        <v>94</v>
      </c>
      <c r="C44" s="23">
        <v>29.700000000000045</v>
      </c>
      <c r="D44" s="24">
        <v>4665.5494757218976</v>
      </c>
      <c r="E44" s="23">
        <v>9.8599999999999568</v>
      </c>
      <c r="F44" s="24">
        <v>10362.777650334032</v>
      </c>
      <c r="G44" s="23">
        <v>3.7099999999999795</v>
      </c>
      <c r="H44" s="24">
        <v>25417.741081034717</v>
      </c>
      <c r="I44" s="23">
        <v>7.0000000000000284E-2</v>
      </c>
      <c r="J44" s="24">
        <v>8815.7482000000346</v>
      </c>
      <c r="K44" s="23">
        <v>0.23333333333333334</v>
      </c>
      <c r="L44" s="24">
        <v>22.385523118717462</v>
      </c>
      <c r="M44" s="25">
        <v>49280</v>
      </c>
      <c r="N44" s="34">
        <v>2</v>
      </c>
      <c r="O44" s="35">
        <v>24640</v>
      </c>
      <c r="P44" s="28"/>
      <c r="Q44" s="29"/>
      <c r="R44" s="30">
        <v>2</v>
      </c>
      <c r="S44" s="29">
        <v>24640</v>
      </c>
      <c r="U44" s="31"/>
      <c r="V44" s="31"/>
      <c r="W44" s="31"/>
    </row>
    <row r="45" spans="1:23" ht="16.5">
      <c r="A45" s="32" t="s">
        <v>95</v>
      </c>
      <c r="B45" s="33" t="s">
        <v>96</v>
      </c>
      <c r="C45" s="23">
        <v>22.5</v>
      </c>
      <c r="D45" s="24">
        <v>3534.5071785771897</v>
      </c>
      <c r="E45" s="23">
        <v>8.7200000000000273</v>
      </c>
      <c r="F45" s="24">
        <v>9164.6471714922336</v>
      </c>
      <c r="G45" s="23">
        <v>3.6700000000000017</v>
      </c>
      <c r="H45" s="24">
        <v>25143.695355093794</v>
      </c>
      <c r="I45" s="23">
        <v>2.0000000000000018E-2</v>
      </c>
      <c r="J45" s="24">
        <v>2518.7852000000021</v>
      </c>
      <c r="K45" s="23">
        <v>1.8333333333333333</v>
      </c>
      <c r="L45" s="24">
        <v>175.8862530756372</v>
      </c>
      <c r="M45" s="25">
        <v>40540</v>
      </c>
      <c r="N45" s="34">
        <v>2</v>
      </c>
      <c r="O45" s="35">
        <v>20270</v>
      </c>
      <c r="P45" s="28"/>
      <c r="Q45" s="29"/>
      <c r="R45" s="30">
        <v>2</v>
      </c>
      <c r="S45" s="29">
        <v>20270</v>
      </c>
      <c r="U45" s="31"/>
      <c r="V45" s="31"/>
      <c r="W45" s="31"/>
    </row>
    <row r="46" spans="1:23" ht="16.5">
      <c r="A46" s="32" t="s">
        <v>97</v>
      </c>
      <c r="B46" s="33" t="s">
        <v>98</v>
      </c>
      <c r="C46" s="23">
        <v>44.5</v>
      </c>
      <c r="D46" s="24">
        <v>6990.4697531859974</v>
      </c>
      <c r="E46" s="23">
        <v>7.5299999999999727</v>
      </c>
      <c r="F46" s="24">
        <v>7913.9671102449602</v>
      </c>
      <c r="G46" s="23">
        <v>2.9399999999999977</v>
      </c>
      <c r="H46" s="24">
        <v>20142.360856669118</v>
      </c>
      <c r="I46" s="23">
        <v>0.14999999999999947</v>
      </c>
      <c r="J46" s="24">
        <v>18890.888999999934</v>
      </c>
      <c r="K46" s="23">
        <v>0</v>
      </c>
      <c r="L46" s="24">
        <v>0</v>
      </c>
      <c r="M46" s="25">
        <v>53940</v>
      </c>
      <c r="N46" s="34">
        <v>2</v>
      </c>
      <c r="O46" s="35">
        <v>26970</v>
      </c>
      <c r="P46" s="28"/>
      <c r="Q46" s="29"/>
      <c r="R46" s="30">
        <v>2</v>
      </c>
      <c r="S46" s="29">
        <v>26970</v>
      </c>
      <c r="U46" s="31"/>
      <c r="V46" s="31"/>
      <c r="W46" s="31"/>
    </row>
    <row r="47" spans="1:23" ht="16.5">
      <c r="A47" s="32" t="s">
        <v>99</v>
      </c>
      <c r="B47" s="33" t="s">
        <v>100</v>
      </c>
      <c r="C47" s="23">
        <v>39.200000000000273</v>
      </c>
      <c r="D47" s="24">
        <v>6157.8969511211908</v>
      </c>
      <c r="E47" s="23">
        <v>9.5999999999999659</v>
      </c>
      <c r="F47" s="24">
        <v>10089.519821826245</v>
      </c>
      <c r="G47" s="23">
        <v>4.5300000000000011</v>
      </c>
      <c r="H47" s="24">
        <v>31035.678462826938</v>
      </c>
      <c r="I47" s="23">
        <v>0</v>
      </c>
      <c r="J47" s="24">
        <v>0</v>
      </c>
      <c r="K47" s="23">
        <v>6.7833333333333332</v>
      </c>
      <c r="L47" s="24">
        <v>650.77913637985762</v>
      </c>
      <c r="M47" s="25">
        <v>47930</v>
      </c>
      <c r="N47" s="34">
        <v>2</v>
      </c>
      <c r="O47" s="35">
        <v>23970</v>
      </c>
      <c r="P47" s="28"/>
      <c r="Q47" s="29"/>
      <c r="R47" s="30">
        <v>2</v>
      </c>
      <c r="S47" s="29">
        <v>23965</v>
      </c>
      <c r="U47" s="31"/>
      <c r="V47" s="31"/>
      <c r="W47" s="31"/>
    </row>
    <row r="48" spans="1:23" ht="16.5">
      <c r="A48" s="32" t="s">
        <v>101</v>
      </c>
      <c r="B48" s="33" t="s">
        <v>102</v>
      </c>
      <c r="C48" s="23">
        <v>28</v>
      </c>
      <c r="D48" s="24">
        <v>4398.4978222293912</v>
      </c>
      <c r="E48" s="23">
        <v>9.1400000000000432</v>
      </c>
      <c r="F48" s="24">
        <v>9606.0636636971503</v>
      </c>
      <c r="G48" s="23">
        <v>4.8599999999999994</v>
      </c>
      <c r="H48" s="24">
        <v>33296.555701840807</v>
      </c>
      <c r="I48" s="23">
        <v>0.16000000000000014</v>
      </c>
      <c r="J48" s="24">
        <v>20150.281600000017</v>
      </c>
      <c r="K48" s="23">
        <v>97.38333333333334</v>
      </c>
      <c r="L48" s="24">
        <v>9342.7579701904378</v>
      </c>
      <c r="M48" s="25">
        <v>76790</v>
      </c>
      <c r="N48" s="34">
        <v>2</v>
      </c>
      <c r="O48" s="35">
        <v>38400</v>
      </c>
      <c r="P48" s="28"/>
      <c r="Q48" s="29"/>
      <c r="R48" s="30">
        <v>2</v>
      </c>
      <c r="S48" s="29">
        <v>38395</v>
      </c>
      <c r="U48" s="31"/>
      <c r="V48" s="31"/>
      <c r="W48" s="31"/>
    </row>
    <row r="49" spans="1:23" ht="16.5">
      <c r="A49" s="32" t="s">
        <v>103</v>
      </c>
      <c r="B49" s="33" t="s">
        <v>104</v>
      </c>
      <c r="C49" s="23">
        <v>37</v>
      </c>
      <c r="D49" s="24">
        <v>5812.3006936602678</v>
      </c>
      <c r="E49" s="23">
        <v>1.8499999999999943</v>
      </c>
      <c r="F49" s="24">
        <v>1944.3345489977669</v>
      </c>
      <c r="G49" s="23">
        <v>0.76000000000000512</v>
      </c>
      <c r="H49" s="24">
        <v>5206.8687928804911</v>
      </c>
      <c r="I49" s="23">
        <v>2.0000000000000462E-2</v>
      </c>
      <c r="J49" s="24">
        <v>2518.785200000058</v>
      </c>
      <c r="K49" s="23">
        <v>93.61666666666666</v>
      </c>
      <c r="L49" s="24">
        <v>8981.3916684168544</v>
      </c>
      <c r="M49" s="25">
        <v>24460</v>
      </c>
      <c r="N49" s="34">
        <v>1</v>
      </c>
      <c r="O49" s="35">
        <v>24460</v>
      </c>
      <c r="P49" s="28"/>
      <c r="Q49" s="29">
        <v>24460</v>
      </c>
      <c r="R49" s="30">
        <v>1</v>
      </c>
      <c r="S49" s="29"/>
      <c r="U49" s="31"/>
      <c r="V49" s="31"/>
      <c r="W49" s="31"/>
    </row>
    <row r="50" spans="1:23" ht="16.5">
      <c r="A50" s="32" t="s">
        <v>105</v>
      </c>
      <c r="B50" s="33" t="s">
        <v>106</v>
      </c>
      <c r="C50" s="23">
        <v>32.499999999999773</v>
      </c>
      <c r="D50" s="24">
        <v>5105.399257944794</v>
      </c>
      <c r="E50" s="23">
        <v>3.620000000000033</v>
      </c>
      <c r="F50" s="24">
        <v>3804.5897661470281</v>
      </c>
      <c r="G50" s="23">
        <v>1.5400000000000063</v>
      </c>
      <c r="H50" s="24">
        <v>10550.760448731493</v>
      </c>
      <c r="I50" s="23">
        <v>0.11999999999999922</v>
      </c>
      <c r="J50" s="24">
        <v>15112.711199999902</v>
      </c>
      <c r="K50" s="23">
        <v>8.25</v>
      </c>
      <c r="L50" s="24">
        <v>791.48813884036736</v>
      </c>
      <c r="M50" s="25">
        <v>35360</v>
      </c>
      <c r="N50" s="34">
        <v>1</v>
      </c>
      <c r="O50" s="35">
        <v>35360</v>
      </c>
      <c r="P50" s="28"/>
      <c r="Q50" s="29">
        <v>35360</v>
      </c>
      <c r="R50" s="30">
        <v>1</v>
      </c>
      <c r="S50" s="29"/>
      <c r="U50" s="31"/>
      <c r="V50" s="31"/>
      <c r="W50" s="31"/>
    </row>
    <row r="51" spans="1:23" ht="16.5">
      <c r="A51" s="32" t="s">
        <v>107</v>
      </c>
      <c r="B51" s="33" t="s">
        <v>108</v>
      </c>
      <c r="C51" s="23">
        <v>38.5</v>
      </c>
      <c r="D51" s="24">
        <v>6047.934505565413</v>
      </c>
      <c r="E51" s="23">
        <v>4.3300000000000125</v>
      </c>
      <c r="F51" s="24">
        <v>4550.7938363029079</v>
      </c>
      <c r="G51" s="23">
        <v>1.3000000000000043</v>
      </c>
      <c r="H51" s="24">
        <v>8906.4860930850191</v>
      </c>
      <c r="I51" s="23">
        <v>0</v>
      </c>
      <c r="J51" s="24">
        <v>0</v>
      </c>
      <c r="K51" s="23">
        <v>221.98333333333332</v>
      </c>
      <c r="L51" s="24">
        <v>21296.62731558556</v>
      </c>
      <c r="M51" s="25">
        <v>40800</v>
      </c>
      <c r="N51" s="34">
        <v>1</v>
      </c>
      <c r="O51" s="35">
        <v>40800</v>
      </c>
      <c r="P51" s="28"/>
      <c r="Q51" s="29">
        <v>40800</v>
      </c>
      <c r="R51" s="30">
        <v>1</v>
      </c>
      <c r="S51" s="29"/>
      <c r="U51" s="31"/>
      <c r="V51" s="31"/>
      <c r="W51" s="31"/>
    </row>
    <row r="52" spans="1:23" ht="16.5">
      <c r="A52" s="32" t="s">
        <v>109</v>
      </c>
      <c r="B52" s="33" t="s">
        <v>110</v>
      </c>
      <c r="C52" s="23">
        <v>26.599999999999909</v>
      </c>
      <c r="D52" s="24">
        <v>4178.5729311179075</v>
      </c>
      <c r="E52" s="23">
        <v>5.210000000000008</v>
      </c>
      <c r="F52" s="24">
        <v>5475.6664866369792</v>
      </c>
      <c r="G52" s="23">
        <v>2.3999999999999915</v>
      </c>
      <c r="H52" s="24">
        <v>16442.743556464538</v>
      </c>
      <c r="I52" s="23">
        <v>0</v>
      </c>
      <c r="J52" s="24">
        <v>0</v>
      </c>
      <c r="K52" s="23">
        <v>118.98333333333333</v>
      </c>
      <c r="L52" s="24">
        <v>11415.017824608854</v>
      </c>
      <c r="M52" s="25">
        <v>37510</v>
      </c>
      <c r="N52" s="34">
        <v>1</v>
      </c>
      <c r="O52" s="35">
        <v>37510</v>
      </c>
      <c r="P52" s="28"/>
      <c r="Q52" s="29">
        <v>37510</v>
      </c>
      <c r="R52" s="30">
        <v>1</v>
      </c>
      <c r="S52" s="29"/>
      <c r="U52" s="31"/>
      <c r="V52" s="31"/>
      <c r="W52" s="31"/>
    </row>
    <row r="53" spans="1:23" ht="16.5">
      <c r="A53" s="32" t="s">
        <v>111</v>
      </c>
      <c r="B53" s="33" t="s">
        <v>112</v>
      </c>
      <c r="C53" s="23">
        <v>26.299999999999955</v>
      </c>
      <c r="D53" s="24">
        <v>4131.4461687368857</v>
      </c>
      <c r="E53" s="23">
        <v>2.3300000000000125</v>
      </c>
      <c r="F53" s="24">
        <v>2448.8105400891</v>
      </c>
      <c r="G53" s="23">
        <v>0.94999999999998863</v>
      </c>
      <c r="H53" s="24">
        <v>6508.5859911004918</v>
      </c>
      <c r="I53" s="23">
        <v>0.13999999999999968</v>
      </c>
      <c r="J53" s="24">
        <v>17631.49639999996</v>
      </c>
      <c r="K53" s="23">
        <v>327.64999999999998</v>
      </c>
      <c r="L53" s="24">
        <v>31434.071356490469</v>
      </c>
      <c r="M53" s="25">
        <v>62150</v>
      </c>
      <c r="N53" s="34">
        <v>1</v>
      </c>
      <c r="O53" s="35">
        <v>62150</v>
      </c>
      <c r="P53" s="28"/>
      <c r="Q53" s="29">
        <v>62150</v>
      </c>
      <c r="R53" s="30">
        <v>1</v>
      </c>
      <c r="S53" s="29"/>
      <c r="U53" s="31"/>
      <c r="V53" s="31"/>
      <c r="W53" s="31"/>
    </row>
    <row r="54" spans="1:23" ht="16.5">
      <c r="A54" s="32" t="s">
        <v>113</v>
      </c>
      <c r="B54" s="33" t="s">
        <v>114</v>
      </c>
      <c r="C54" s="23">
        <v>29</v>
      </c>
      <c r="D54" s="24">
        <v>4555.5870301661553</v>
      </c>
      <c r="E54" s="23">
        <v>13.460000000000036</v>
      </c>
      <c r="F54" s="24">
        <v>14146.347583518969</v>
      </c>
      <c r="G54" s="23">
        <v>7.2000000000000171</v>
      </c>
      <c r="H54" s="24">
        <v>49328.23066939391</v>
      </c>
      <c r="I54" s="23">
        <v>1.0000000000000675E-2</v>
      </c>
      <c r="J54" s="24">
        <v>1259.3926000000849</v>
      </c>
      <c r="K54" s="23">
        <v>165.11666666666667</v>
      </c>
      <c r="L54" s="24">
        <v>15840.955538366707</v>
      </c>
      <c r="M54" s="25">
        <v>85130</v>
      </c>
      <c r="N54" s="34">
        <v>2</v>
      </c>
      <c r="O54" s="35">
        <v>42570</v>
      </c>
      <c r="P54" s="28"/>
      <c r="Q54" s="29"/>
      <c r="R54" s="30">
        <v>2</v>
      </c>
      <c r="S54" s="29">
        <v>42565</v>
      </c>
      <c r="U54" s="31"/>
      <c r="V54" s="31"/>
      <c r="W54" s="31"/>
    </row>
    <row r="55" spans="1:23" ht="16.5">
      <c r="A55" s="32" t="s">
        <v>115</v>
      </c>
      <c r="B55" s="33" t="s">
        <v>116</v>
      </c>
      <c r="C55" s="23">
        <v>30.800000000000182</v>
      </c>
      <c r="D55" s="24">
        <v>4838.3476044523595</v>
      </c>
      <c r="E55" s="23">
        <v>16.17999999999995</v>
      </c>
      <c r="F55" s="24">
        <v>17005.044866369659</v>
      </c>
      <c r="G55" s="23">
        <v>10.400000000000006</v>
      </c>
      <c r="H55" s="24">
        <v>71251.888744679964</v>
      </c>
      <c r="I55" s="23">
        <v>4.0000000000000036E-2</v>
      </c>
      <c r="J55" s="24">
        <v>5037.5704000000042</v>
      </c>
      <c r="K55" s="23">
        <v>12.033333333333333</v>
      </c>
      <c r="L55" s="24">
        <v>1154.4534065510004</v>
      </c>
      <c r="M55" s="25">
        <v>99290</v>
      </c>
      <c r="N55" s="34">
        <v>2</v>
      </c>
      <c r="O55" s="35">
        <v>49650</v>
      </c>
      <c r="P55" s="28"/>
      <c r="Q55" s="29"/>
      <c r="R55" s="30">
        <v>2</v>
      </c>
      <c r="S55" s="29">
        <v>49645</v>
      </c>
      <c r="U55" s="31"/>
      <c r="V55" s="31"/>
      <c r="W55" s="31"/>
    </row>
    <row r="56" spans="1:23" ht="16.5">
      <c r="A56" s="32" t="s">
        <v>117</v>
      </c>
      <c r="B56" s="33" t="s">
        <v>118</v>
      </c>
      <c r="C56" s="23">
        <v>39</v>
      </c>
      <c r="D56" s="24">
        <v>6126.4791095337951</v>
      </c>
      <c r="E56" s="23">
        <v>10.930000000000007</v>
      </c>
      <c r="F56" s="24">
        <v>11487.338713808471</v>
      </c>
      <c r="G56" s="23">
        <v>5.519999999999996</v>
      </c>
      <c r="H56" s="24">
        <v>37818.310179868546</v>
      </c>
      <c r="I56" s="23">
        <v>0</v>
      </c>
      <c r="J56" s="24">
        <v>0</v>
      </c>
      <c r="K56" s="23">
        <v>31.616666666666667</v>
      </c>
      <c r="L56" s="24">
        <v>3033.2383825862162</v>
      </c>
      <c r="M56" s="25">
        <v>58470</v>
      </c>
      <c r="N56" s="34">
        <v>2</v>
      </c>
      <c r="O56" s="35">
        <v>29240</v>
      </c>
      <c r="P56" s="28"/>
      <c r="Q56" s="29"/>
      <c r="R56" s="30">
        <v>2</v>
      </c>
      <c r="S56" s="29">
        <v>29235</v>
      </c>
      <c r="U56" s="31"/>
      <c r="V56" s="31"/>
      <c r="W56" s="31"/>
    </row>
    <row r="57" spans="1:23" ht="16.5">
      <c r="A57" s="32" t="s">
        <v>119</v>
      </c>
      <c r="B57" s="33" t="s">
        <v>120</v>
      </c>
      <c r="C57" s="23">
        <v>38.599999999999909</v>
      </c>
      <c r="D57" s="24">
        <v>6063.6434263590754</v>
      </c>
      <c r="E57" s="23">
        <v>10.170000000000016</v>
      </c>
      <c r="F57" s="24">
        <v>10688.585061247233</v>
      </c>
      <c r="G57" s="23">
        <v>4.5100000000000193</v>
      </c>
      <c r="H57" s="24">
        <v>30898.655599856524</v>
      </c>
      <c r="I57" s="23">
        <v>2.0000000000000462E-2</v>
      </c>
      <c r="J57" s="24">
        <v>2518.785200000058</v>
      </c>
      <c r="K57" s="23">
        <v>0</v>
      </c>
      <c r="L57" s="24">
        <v>0</v>
      </c>
      <c r="M57" s="25">
        <v>50170</v>
      </c>
      <c r="N57" s="34">
        <v>2</v>
      </c>
      <c r="O57" s="35">
        <v>25090</v>
      </c>
      <c r="P57" s="28"/>
      <c r="Q57" s="29"/>
      <c r="R57" s="30">
        <v>2</v>
      </c>
      <c r="S57" s="29">
        <v>25085</v>
      </c>
      <c r="U57" s="31"/>
      <c r="V57" s="31"/>
      <c r="W57" s="31"/>
    </row>
    <row r="58" spans="1:23" ht="16.5">
      <c r="A58" s="32" t="s">
        <v>121</v>
      </c>
      <c r="B58" s="33" t="s">
        <v>122</v>
      </c>
      <c r="C58" s="23">
        <v>30.400000000000091</v>
      </c>
      <c r="D58" s="24">
        <v>4775.511921277639</v>
      </c>
      <c r="E58" s="23">
        <v>6.2899999999999636</v>
      </c>
      <c r="F58" s="24">
        <v>6610.7374665923899</v>
      </c>
      <c r="G58" s="23">
        <v>3.2800000000000011</v>
      </c>
      <c r="H58" s="24">
        <v>22471.749527168293</v>
      </c>
      <c r="I58" s="23">
        <v>3.9999999999999147E-2</v>
      </c>
      <c r="J58" s="24">
        <v>5037.5703999998923</v>
      </c>
      <c r="K58" s="23">
        <v>55.05</v>
      </c>
      <c r="L58" s="24">
        <v>5281.3844900802696</v>
      </c>
      <c r="M58" s="25">
        <v>44180</v>
      </c>
      <c r="N58" s="34">
        <v>2</v>
      </c>
      <c r="O58" s="35">
        <v>22090</v>
      </c>
      <c r="P58" s="28"/>
      <c r="Q58" s="29"/>
      <c r="R58" s="30">
        <v>2</v>
      </c>
      <c r="S58" s="29">
        <v>22090</v>
      </c>
      <c r="U58" s="31"/>
      <c r="V58" s="31"/>
      <c r="W58" s="31"/>
    </row>
    <row r="59" spans="1:23" ht="16.5">
      <c r="A59" s="32" t="s">
        <v>123</v>
      </c>
      <c r="B59" s="33" t="s">
        <v>124</v>
      </c>
      <c r="C59" s="23">
        <v>42</v>
      </c>
      <c r="D59" s="24">
        <v>6597.7467333440873</v>
      </c>
      <c r="E59" s="23">
        <v>12.509999999999991</v>
      </c>
      <c r="F59" s="24">
        <v>13147.905517817362</v>
      </c>
      <c r="G59" s="23">
        <v>6.4399999999999977</v>
      </c>
      <c r="H59" s="24">
        <v>44121.361876513321</v>
      </c>
      <c r="I59" s="23">
        <v>3.0000000000000249E-2</v>
      </c>
      <c r="J59" s="24">
        <v>3778.1778000000313</v>
      </c>
      <c r="K59" s="23">
        <v>0</v>
      </c>
      <c r="L59" s="24">
        <v>0</v>
      </c>
      <c r="M59" s="25">
        <v>67650</v>
      </c>
      <c r="N59" s="34">
        <v>2</v>
      </c>
      <c r="O59" s="35">
        <v>33830</v>
      </c>
      <c r="P59" s="28"/>
      <c r="Q59" s="29"/>
      <c r="R59" s="30">
        <v>2</v>
      </c>
      <c r="S59" s="29">
        <v>33825</v>
      </c>
      <c r="U59" s="31"/>
      <c r="V59" s="31"/>
      <c r="W59" s="31"/>
    </row>
    <row r="60" spans="1:23" ht="16.5">
      <c r="A60" s="32" t="s">
        <v>125</v>
      </c>
      <c r="B60" s="33" t="s">
        <v>126</v>
      </c>
      <c r="C60" s="23">
        <v>20.199999999999818</v>
      </c>
      <c r="D60" s="24">
        <v>3173.2020003226039</v>
      </c>
      <c r="E60" s="23">
        <v>4.8500000000000227</v>
      </c>
      <c r="F60" s="24">
        <v>5097.3094933185102</v>
      </c>
      <c r="G60" s="23">
        <v>2.0400000000000063</v>
      </c>
      <c r="H60" s="24">
        <v>13976.332022994951</v>
      </c>
      <c r="I60" s="23">
        <v>4.0000000000000036E-2</v>
      </c>
      <c r="J60" s="24">
        <v>5037.5704000000042</v>
      </c>
      <c r="K60" s="23">
        <v>9.8000000000000007</v>
      </c>
      <c r="L60" s="24">
        <v>940.19197098613347</v>
      </c>
      <c r="M60" s="25">
        <v>28220</v>
      </c>
      <c r="N60" s="34">
        <v>2</v>
      </c>
      <c r="O60" s="35">
        <v>14110</v>
      </c>
      <c r="P60" s="28"/>
      <c r="Q60" s="29"/>
      <c r="R60" s="30">
        <v>2</v>
      </c>
      <c r="S60" s="29">
        <v>14110</v>
      </c>
      <c r="U60" s="31"/>
      <c r="V60" s="31"/>
      <c r="W60" s="31"/>
    </row>
    <row r="61" spans="1:23" ht="16.5">
      <c r="A61" s="32" t="s">
        <v>127</v>
      </c>
      <c r="B61" s="33" t="s">
        <v>128</v>
      </c>
      <c r="C61" s="23">
        <v>29</v>
      </c>
      <c r="D61" s="24">
        <v>4555.5870301661553</v>
      </c>
      <c r="E61" s="23">
        <v>5.4000000000000341</v>
      </c>
      <c r="F61" s="24">
        <v>5675.3548997773196</v>
      </c>
      <c r="G61" s="23">
        <v>2.4000000000000057</v>
      </c>
      <c r="H61" s="24">
        <v>16442.743556464637</v>
      </c>
      <c r="I61" s="23">
        <v>0</v>
      </c>
      <c r="J61" s="24">
        <v>0</v>
      </c>
      <c r="K61" s="23">
        <v>302.10000000000002</v>
      </c>
      <c r="L61" s="24">
        <v>28982.85657499091</v>
      </c>
      <c r="M61" s="25">
        <v>55660</v>
      </c>
      <c r="N61" s="34">
        <v>2</v>
      </c>
      <c r="O61" s="35">
        <v>27830</v>
      </c>
      <c r="P61" s="28"/>
      <c r="Q61" s="29"/>
      <c r="R61" s="30">
        <v>2</v>
      </c>
      <c r="S61" s="29">
        <v>27830</v>
      </c>
      <c r="U61" s="31"/>
      <c r="V61" s="31"/>
      <c r="W61" s="31"/>
    </row>
    <row r="62" spans="1:23" ht="16.5">
      <c r="A62" s="32" t="s">
        <v>129</v>
      </c>
      <c r="B62" s="33" t="s">
        <v>130</v>
      </c>
      <c r="C62" s="23">
        <v>32.5</v>
      </c>
      <c r="D62" s="24">
        <v>5105.3992579448295</v>
      </c>
      <c r="E62" s="23">
        <v>7.7300000000000182</v>
      </c>
      <c r="F62" s="24">
        <v>8124.1654398663886</v>
      </c>
      <c r="G62" s="23">
        <v>3.0600000000000023</v>
      </c>
      <c r="H62" s="24">
        <v>20964.498034492379</v>
      </c>
      <c r="I62" s="23">
        <v>9.9999999999997868E-3</v>
      </c>
      <c r="J62" s="24">
        <v>1259.3925999999731</v>
      </c>
      <c r="K62" s="23">
        <v>76.966666666666669</v>
      </c>
      <c r="L62" s="24">
        <v>7384.0246973026597</v>
      </c>
      <c r="M62" s="25">
        <v>42840</v>
      </c>
      <c r="N62" s="34">
        <v>2</v>
      </c>
      <c r="O62" s="35">
        <v>21420</v>
      </c>
      <c r="P62" s="28"/>
      <c r="Q62" s="29"/>
      <c r="R62" s="30">
        <v>2</v>
      </c>
      <c r="S62" s="29">
        <v>21420</v>
      </c>
      <c r="U62" s="31"/>
      <c r="V62" s="31"/>
      <c r="W62" s="31"/>
    </row>
    <row r="63" spans="1:23" ht="16.5">
      <c r="A63" s="32" t="s">
        <v>131</v>
      </c>
      <c r="B63" s="33" t="s">
        <v>132</v>
      </c>
      <c r="C63" s="23">
        <v>42.700000000000273</v>
      </c>
      <c r="D63" s="24">
        <v>6707.709178899865</v>
      </c>
      <c r="E63" s="23">
        <v>4.3799999999999955</v>
      </c>
      <c r="F63" s="24">
        <v>4603.3434187082366</v>
      </c>
      <c r="G63" s="23">
        <v>2.25</v>
      </c>
      <c r="H63" s="24">
        <v>15415.07208418556</v>
      </c>
      <c r="I63" s="23">
        <v>0</v>
      </c>
      <c r="J63" s="24">
        <v>0</v>
      </c>
      <c r="K63" s="23">
        <v>6.25</v>
      </c>
      <c r="L63" s="24">
        <v>599.61222639421771</v>
      </c>
      <c r="M63" s="25">
        <v>27330</v>
      </c>
      <c r="N63" s="34">
        <v>2</v>
      </c>
      <c r="O63" s="35">
        <v>13670</v>
      </c>
      <c r="P63" s="28"/>
      <c r="Q63" s="29"/>
      <c r="R63" s="30">
        <v>2</v>
      </c>
      <c r="S63" s="29">
        <v>13665</v>
      </c>
      <c r="U63" s="31"/>
      <c r="V63" s="31"/>
      <c r="W63" s="31"/>
    </row>
    <row r="64" spans="1:23" ht="16.5">
      <c r="A64" s="32" t="s">
        <v>133</v>
      </c>
      <c r="B64" s="33" t="s">
        <v>134</v>
      </c>
      <c r="C64" s="23">
        <v>35</v>
      </c>
      <c r="D64" s="24">
        <v>5498.1222777867397</v>
      </c>
      <c r="E64" s="23">
        <v>9.1099999999999568</v>
      </c>
      <c r="F64" s="24">
        <v>9574.5339142538523</v>
      </c>
      <c r="G64" s="23">
        <v>4.4399999999999977</v>
      </c>
      <c r="H64" s="24">
        <v>30419.075579459492</v>
      </c>
      <c r="I64" s="23">
        <v>0</v>
      </c>
      <c r="J64" s="24">
        <v>0</v>
      </c>
      <c r="K64" s="23">
        <v>0</v>
      </c>
      <c r="L64" s="24">
        <v>0</v>
      </c>
      <c r="M64" s="25">
        <v>45490</v>
      </c>
      <c r="N64" s="34">
        <v>2</v>
      </c>
      <c r="O64" s="35">
        <v>22750</v>
      </c>
      <c r="P64" s="28"/>
      <c r="Q64" s="29"/>
      <c r="R64" s="30">
        <v>2</v>
      </c>
      <c r="S64" s="29">
        <v>22745</v>
      </c>
      <c r="U64" s="31"/>
      <c r="V64" s="31"/>
      <c r="W64" s="31"/>
    </row>
    <row r="65" spans="1:23" ht="16.5">
      <c r="A65" s="32" t="s">
        <v>135</v>
      </c>
      <c r="B65" s="33" t="s">
        <v>136</v>
      </c>
      <c r="C65" s="23">
        <v>38.400000000000091</v>
      </c>
      <c r="D65" s="24">
        <v>6032.2255847717515</v>
      </c>
      <c r="E65" s="23">
        <v>9.4199999999999591</v>
      </c>
      <c r="F65" s="24">
        <v>9900.3413251669954</v>
      </c>
      <c r="G65" s="23">
        <v>5.4700000000000131</v>
      </c>
      <c r="H65" s="24">
        <v>37475.753022442317</v>
      </c>
      <c r="I65" s="23">
        <v>2.9999999999999361E-2</v>
      </c>
      <c r="J65" s="24">
        <v>3778.1777999999194</v>
      </c>
      <c r="K65" s="23">
        <v>0</v>
      </c>
      <c r="L65" s="24">
        <v>0</v>
      </c>
      <c r="M65" s="25">
        <v>57190</v>
      </c>
      <c r="N65" s="34">
        <v>2</v>
      </c>
      <c r="O65" s="35">
        <v>28600</v>
      </c>
      <c r="P65" s="28"/>
      <c r="Q65" s="29"/>
      <c r="R65" s="30">
        <v>2</v>
      </c>
      <c r="S65" s="29">
        <v>28595</v>
      </c>
      <c r="U65" s="31"/>
      <c r="V65" s="31"/>
      <c r="W65" s="31"/>
    </row>
    <row r="66" spans="1:23" ht="16.5">
      <c r="A66" s="32" t="s">
        <v>137</v>
      </c>
      <c r="B66" s="33" t="s">
        <v>138</v>
      </c>
      <c r="C66" s="23">
        <v>32.700000000000045</v>
      </c>
      <c r="D66" s="24">
        <v>5136.8170995321898</v>
      </c>
      <c r="E66" s="23">
        <v>10.199999999999989</v>
      </c>
      <c r="F66" s="24">
        <v>10720.114810690411</v>
      </c>
      <c r="G66" s="23">
        <v>3.3900000000000006</v>
      </c>
      <c r="H66" s="24">
        <v>23225.375273506248</v>
      </c>
      <c r="I66" s="23">
        <v>0</v>
      </c>
      <c r="J66" s="24">
        <v>0</v>
      </c>
      <c r="K66" s="23">
        <v>81.683333333333337</v>
      </c>
      <c r="L66" s="24">
        <v>7836.5320574881634</v>
      </c>
      <c r="M66" s="25">
        <v>46920</v>
      </c>
      <c r="N66" s="34">
        <v>2</v>
      </c>
      <c r="O66" s="35">
        <v>23460</v>
      </c>
      <c r="P66" s="28"/>
      <c r="Q66" s="29"/>
      <c r="R66" s="30">
        <v>2</v>
      </c>
      <c r="S66" s="29">
        <v>23460</v>
      </c>
      <c r="U66" s="31"/>
      <c r="V66" s="31"/>
      <c r="W66" s="31"/>
    </row>
    <row r="67" spans="1:23" ht="16.5">
      <c r="A67" s="32" t="s">
        <v>139</v>
      </c>
      <c r="B67" s="33" t="s">
        <v>140</v>
      </c>
      <c r="C67" s="23">
        <v>42.100000000000136</v>
      </c>
      <c r="D67" s="24">
        <v>6613.4556541377851</v>
      </c>
      <c r="E67" s="23">
        <v>6.3000000000000114</v>
      </c>
      <c r="F67" s="24">
        <v>6621.2473830735089</v>
      </c>
      <c r="G67" s="23">
        <v>2.5799999999999983</v>
      </c>
      <c r="H67" s="24">
        <v>17675.949323199431</v>
      </c>
      <c r="I67" s="23">
        <v>2.9999999999999805E-2</v>
      </c>
      <c r="J67" s="24">
        <v>3778.1777999999754</v>
      </c>
      <c r="K67" s="23">
        <v>59.56666666666667</v>
      </c>
      <c r="L67" s="24">
        <v>5714.7042590211577</v>
      </c>
      <c r="M67" s="25">
        <v>40400</v>
      </c>
      <c r="N67" s="34">
        <v>2</v>
      </c>
      <c r="O67" s="35">
        <v>20200</v>
      </c>
      <c r="P67" s="28"/>
      <c r="Q67" s="29"/>
      <c r="R67" s="30">
        <v>2</v>
      </c>
      <c r="S67" s="29">
        <v>20200</v>
      </c>
      <c r="U67" s="31"/>
      <c r="V67" s="31"/>
      <c r="W67" s="31"/>
    </row>
    <row r="68" spans="1:23" ht="16.5">
      <c r="A68" s="32" t="s">
        <v>141</v>
      </c>
      <c r="B68" s="33" t="s">
        <v>142</v>
      </c>
      <c r="C68" s="23">
        <v>50.200000000000045</v>
      </c>
      <c r="D68" s="24">
        <v>7885.8782384255592</v>
      </c>
      <c r="E68" s="23">
        <v>11.139999999999986</v>
      </c>
      <c r="F68" s="24">
        <v>11708.046959910898</v>
      </c>
      <c r="G68" s="23">
        <v>5.1600000000000108</v>
      </c>
      <c r="H68" s="24">
        <v>35351.898646398957</v>
      </c>
      <c r="I68" s="23">
        <v>0.22999999999999954</v>
      </c>
      <c r="J68" s="24">
        <v>28966.029799999942</v>
      </c>
      <c r="K68" s="23">
        <v>0</v>
      </c>
      <c r="L68" s="24">
        <v>0</v>
      </c>
      <c r="M68" s="25">
        <v>83910</v>
      </c>
      <c r="N68" s="34">
        <v>2</v>
      </c>
      <c r="O68" s="35">
        <v>41960</v>
      </c>
      <c r="P68" s="28"/>
      <c r="Q68" s="29"/>
      <c r="R68" s="30">
        <v>2</v>
      </c>
      <c r="S68" s="29">
        <v>41955</v>
      </c>
      <c r="U68" s="31"/>
      <c r="V68" s="31"/>
      <c r="W68" s="31"/>
    </row>
    <row r="69" spans="1:23" ht="16.5">
      <c r="A69" s="32" t="s">
        <v>143</v>
      </c>
      <c r="B69" s="33" t="s">
        <v>144</v>
      </c>
      <c r="C69" s="23">
        <v>26.599999999999909</v>
      </c>
      <c r="D69" s="24">
        <v>4178.5729311179075</v>
      </c>
      <c r="E69" s="23">
        <v>11.080000000000041</v>
      </c>
      <c r="F69" s="24">
        <v>11644.987461024542</v>
      </c>
      <c r="G69" s="23">
        <v>6.8300000000000125</v>
      </c>
      <c r="H69" s="24">
        <v>46793.307704438921</v>
      </c>
      <c r="I69" s="23">
        <v>2.0000000000000018E-2</v>
      </c>
      <c r="J69" s="24">
        <v>2518.7852000000021</v>
      </c>
      <c r="K69" s="23">
        <v>0</v>
      </c>
      <c r="L69" s="24">
        <v>0</v>
      </c>
      <c r="M69" s="25">
        <v>65140</v>
      </c>
      <c r="N69" s="34">
        <v>2</v>
      </c>
      <c r="O69" s="35">
        <v>32570</v>
      </c>
      <c r="P69" s="28"/>
      <c r="Q69" s="29"/>
      <c r="R69" s="30">
        <v>2</v>
      </c>
      <c r="S69" s="29">
        <v>32570</v>
      </c>
      <c r="U69" s="31"/>
      <c r="V69" s="31"/>
      <c r="W69" s="31"/>
    </row>
    <row r="70" spans="1:23" ht="16.5">
      <c r="A70" s="32" t="s">
        <v>145</v>
      </c>
      <c r="B70" s="33" t="s">
        <v>146</v>
      </c>
      <c r="C70" s="23">
        <v>12.799999999999955</v>
      </c>
      <c r="D70" s="24">
        <v>2010.7418615905719</v>
      </c>
      <c r="E70" s="23">
        <v>6.2299999999999898</v>
      </c>
      <c r="F70" s="24">
        <v>6547.6779677060031</v>
      </c>
      <c r="G70" s="23">
        <v>2.8800000000000097</v>
      </c>
      <c r="H70" s="24">
        <v>19731.292267757584</v>
      </c>
      <c r="I70" s="23">
        <v>0</v>
      </c>
      <c r="J70" s="24">
        <v>0</v>
      </c>
      <c r="K70" s="23">
        <v>1.6333333333333333</v>
      </c>
      <c r="L70" s="24">
        <v>156.69866183102224</v>
      </c>
      <c r="M70" s="25">
        <v>28450</v>
      </c>
      <c r="N70" s="34">
        <v>1</v>
      </c>
      <c r="O70" s="35">
        <v>28450</v>
      </c>
      <c r="P70" s="28"/>
      <c r="Q70" s="29">
        <v>28450</v>
      </c>
      <c r="R70" s="30">
        <v>1</v>
      </c>
      <c r="S70" s="29"/>
      <c r="U70" s="31"/>
      <c r="V70" s="31"/>
      <c r="W70" s="31"/>
    </row>
    <row r="71" spans="1:23" ht="16.5">
      <c r="A71" s="32" t="s">
        <v>147</v>
      </c>
      <c r="B71" s="33" t="s">
        <v>148</v>
      </c>
      <c r="C71" s="23">
        <v>19.5</v>
      </c>
      <c r="D71" s="24">
        <v>3063.2395547668975</v>
      </c>
      <c r="E71" s="23">
        <v>4.6500000000000341</v>
      </c>
      <c r="F71" s="24">
        <v>4887.1111636971409</v>
      </c>
      <c r="G71" s="23">
        <v>2.7000000000000028</v>
      </c>
      <c r="H71" s="24">
        <v>18498.086501022692</v>
      </c>
      <c r="I71" s="23">
        <v>2.0000000000000462E-2</v>
      </c>
      <c r="J71" s="24">
        <v>2518.785200000058</v>
      </c>
      <c r="K71" s="23">
        <v>6.7666666666666666</v>
      </c>
      <c r="L71" s="24">
        <v>649.18017044280634</v>
      </c>
      <c r="M71" s="25">
        <v>29620</v>
      </c>
      <c r="N71" s="34">
        <v>1</v>
      </c>
      <c r="O71" s="35">
        <v>29620</v>
      </c>
      <c r="P71" s="28"/>
      <c r="Q71" s="29">
        <v>29620</v>
      </c>
      <c r="R71" s="30">
        <v>1</v>
      </c>
      <c r="S71" s="29"/>
      <c r="U71" s="31"/>
      <c r="V71" s="31"/>
      <c r="W71" s="31"/>
    </row>
    <row r="72" spans="1:23" ht="16.5">
      <c r="A72" s="32" t="s">
        <v>149</v>
      </c>
      <c r="B72" s="33" t="s">
        <v>150</v>
      </c>
      <c r="C72" s="23">
        <v>33.200000000000045</v>
      </c>
      <c r="D72" s="24">
        <v>5215.3617035005718</v>
      </c>
      <c r="E72" s="23">
        <v>2.5099999999999909</v>
      </c>
      <c r="F72" s="24">
        <v>2637.9890367483204</v>
      </c>
      <c r="G72" s="23">
        <v>0.86999999999999034</v>
      </c>
      <c r="H72" s="24">
        <v>5960.4945392183508</v>
      </c>
      <c r="I72" s="23">
        <v>9.9999999999997868E-3</v>
      </c>
      <c r="J72" s="24">
        <v>1259.3925999999731</v>
      </c>
      <c r="K72" s="23">
        <v>8.1999999999999993</v>
      </c>
      <c r="L72" s="24">
        <v>786.69124102921353</v>
      </c>
      <c r="M72" s="25">
        <v>15860</v>
      </c>
      <c r="N72" s="34">
        <v>1</v>
      </c>
      <c r="O72" s="35">
        <v>15860</v>
      </c>
      <c r="P72" s="28"/>
      <c r="Q72" s="29">
        <v>15860</v>
      </c>
      <c r="R72" s="30">
        <v>1</v>
      </c>
      <c r="S72" s="29"/>
      <c r="U72" s="31"/>
      <c r="V72" s="31"/>
      <c r="W72" s="31"/>
    </row>
    <row r="73" spans="1:23" ht="16.5">
      <c r="A73" s="32" t="s">
        <v>151</v>
      </c>
      <c r="B73" s="33" t="s">
        <v>152</v>
      </c>
      <c r="C73" s="23">
        <v>49.400000000000091</v>
      </c>
      <c r="D73" s="24">
        <v>7760.2068720761554</v>
      </c>
      <c r="E73" s="23">
        <v>3.7199999999999989</v>
      </c>
      <c r="F73" s="24">
        <v>3909.6889309576823</v>
      </c>
      <c r="G73" s="23">
        <v>1.2199999999999989</v>
      </c>
      <c r="H73" s="24">
        <v>8358.394641202829</v>
      </c>
      <c r="I73" s="23">
        <v>9.9999999999997868E-3</v>
      </c>
      <c r="J73" s="24">
        <v>1259.3925999999731</v>
      </c>
      <c r="K73" s="23">
        <v>115.33333333333333</v>
      </c>
      <c r="L73" s="24">
        <v>11064.84428439463</v>
      </c>
      <c r="M73" s="25">
        <v>32350</v>
      </c>
      <c r="N73" s="34">
        <v>1</v>
      </c>
      <c r="O73" s="35">
        <v>32350</v>
      </c>
      <c r="P73" s="28"/>
      <c r="Q73" s="29">
        <v>32350</v>
      </c>
      <c r="R73" s="30">
        <v>1</v>
      </c>
      <c r="S73" s="29"/>
      <c r="U73" s="31"/>
      <c r="V73" s="31"/>
      <c r="W73" s="31"/>
    </row>
    <row r="74" spans="1:23" ht="16.5">
      <c r="A74" s="32" t="s">
        <v>153</v>
      </c>
      <c r="B74" s="33" t="s">
        <v>154</v>
      </c>
      <c r="C74" s="23">
        <v>20.5</v>
      </c>
      <c r="D74" s="24">
        <v>3220.3287627036616</v>
      </c>
      <c r="E74" s="23">
        <v>4.3400000000000034</v>
      </c>
      <c r="F74" s="24">
        <v>4561.3037527839688</v>
      </c>
      <c r="G74" s="23">
        <v>2.029999999999994</v>
      </c>
      <c r="H74" s="24">
        <v>13907.820591509599</v>
      </c>
      <c r="I74" s="23">
        <v>7.0000000000000284E-2</v>
      </c>
      <c r="J74" s="24">
        <v>8815.7482000000346</v>
      </c>
      <c r="K74" s="23">
        <v>0.16666666666666666</v>
      </c>
      <c r="L74" s="24">
        <v>15.989659370512472</v>
      </c>
      <c r="M74" s="25">
        <v>30520</v>
      </c>
      <c r="N74" s="34">
        <v>1</v>
      </c>
      <c r="O74" s="35">
        <v>30520</v>
      </c>
      <c r="P74" s="28"/>
      <c r="Q74" s="29">
        <v>30520</v>
      </c>
      <c r="R74" s="30">
        <v>1</v>
      </c>
      <c r="S74" s="29"/>
      <c r="U74" s="31"/>
      <c r="V74" s="31"/>
      <c r="W74" s="31"/>
    </row>
    <row r="75" spans="1:23" ht="16.5">
      <c r="A75" s="32" t="s">
        <v>155</v>
      </c>
      <c r="B75" s="33" t="s">
        <v>156</v>
      </c>
      <c r="C75" s="23">
        <v>35.599999999999909</v>
      </c>
      <c r="D75" s="24">
        <v>5592.3758025487832</v>
      </c>
      <c r="E75" s="23">
        <v>7.4399999999999977</v>
      </c>
      <c r="F75" s="24">
        <v>7819.3778619153645</v>
      </c>
      <c r="G75" s="23">
        <v>2.9500000000000028</v>
      </c>
      <c r="H75" s="24">
        <v>20210.87228815442</v>
      </c>
      <c r="I75" s="23">
        <v>4.0000000000000036E-2</v>
      </c>
      <c r="J75" s="24">
        <v>5037.5704000000042</v>
      </c>
      <c r="K75" s="23">
        <v>73.733333333333334</v>
      </c>
      <c r="L75" s="24">
        <v>7073.8253055147179</v>
      </c>
      <c r="M75" s="25">
        <v>45730</v>
      </c>
      <c r="N75" s="34">
        <v>2</v>
      </c>
      <c r="O75" s="35">
        <v>22870</v>
      </c>
      <c r="P75" s="28"/>
      <c r="Q75" s="29"/>
      <c r="R75" s="30">
        <v>2</v>
      </c>
      <c r="S75" s="29">
        <v>22865</v>
      </c>
      <c r="U75" s="31"/>
      <c r="V75" s="31"/>
      <c r="W75" s="31"/>
    </row>
    <row r="76" spans="1:23" ht="16.5">
      <c r="A76" s="32" t="s">
        <v>157</v>
      </c>
      <c r="B76" s="33" t="s">
        <v>158</v>
      </c>
      <c r="C76" s="23">
        <v>26.299999999999727</v>
      </c>
      <c r="D76" s="24">
        <v>4131.4461687368503</v>
      </c>
      <c r="E76" s="23">
        <v>8.0099999999999909</v>
      </c>
      <c r="F76" s="24">
        <v>8418.4431013362937</v>
      </c>
      <c r="G76" s="23">
        <v>3.9200000000000017</v>
      </c>
      <c r="H76" s="24">
        <v>26856.481142225522</v>
      </c>
      <c r="I76" s="23">
        <v>0</v>
      </c>
      <c r="J76" s="24">
        <v>0</v>
      </c>
      <c r="K76" s="23">
        <v>14.166666666666666</v>
      </c>
      <c r="L76" s="24">
        <v>1359.12104649356</v>
      </c>
      <c r="M76" s="25">
        <v>40770</v>
      </c>
      <c r="N76" s="34">
        <v>2</v>
      </c>
      <c r="O76" s="35">
        <v>20390</v>
      </c>
      <c r="P76" s="28"/>
      <c r="Q76" s="29"/>
      <c r="R76" s="30">
        <v>2</v>
      </c>
      <c r="S76" s="29">
        <v>20385</v>
      </c>
      <c r="U76" s="31"/>
      <c r="V76" s="31"/>
      <c r="W76" s="31"/>
    </row>
    <row r="77" spans="1:23" ht="16.5">
      <c r="A77" s="32" t="s">
        <v>159</v>
      </c>
      <c r="B77" s="33" t="s">
        <v>160</v>
      </c>
      <c r="C77" s="23">
        <v>41.5</v>
      </c>
      <c r="D77" s="24">
        <v>6519.2021293757052</v>
      </c>
      <c r="E77" s="23">
        <v>11.199999999999989</v>
      </c>
      <c r="F77" s="24">
        <v>11771.106458797316</v>
      </c>
      <c r="G77" s="23">
        <v>5.7800000000000011</v>
      </c>
      <c r="H77" s="24">
        <v>39599.607398485583</v>
      </c>
      <c r="I77" s="23">
        <v>0.12999999999999989</v>
      </c>
      <c r="J77" s="24">
        <v>16372.103799999986</v>
      </c>
      <c r="K77" s="23">
        <v>0.36666666666666664</v>
      </c>
      <c r="L77" s="24">
        <v>35.177250615127434</v>
      </c>
      <c r="M77" s="25">
        <v>74300</v>
      </c>
      <c r="N77" s="34">
        <v>2</v>
      </c>
      <c r="O77" s="35">
        <v>37150</v>
      </c>
      <c r="P77" s="28"/>
      <c r="Q77" s="29"/>
      <c r="R77" s="30">
        <v>2</v>
      </c>
      <c r="S77" s="29">
        <v>37150</v>
      </c>
      <c r="U77" s="31"/>
      <c r="V77" s="31"/>
      <c r="W77" s="31"/>
    </row>
    <row r="78" spans="1:23" ht="16.5">
      <c r="A78" s="32" t="s">
        <v>161</v>
      </c>
      <c r="B78" s="33" t="s">
        <v>162</v>
      </c>
      <c r="C78" s="23">
        <v>29.899999999999864</v>
      </c>
      <c r="D78" s="24">
        <v>4696.9673173092215</v>
      </c>
      <c r="E78" s="23">
        <v>9.32000000000005</v>
      </c>
      <c r="F78" s="24">
        <v>9795.2421603563998</v>
      </c>
      <c r="G78" s="23">
        <v>4.7099999999999937</v>
      </c>
      <c r="H78" s="24">
        <v>32268.884229561732</v>
      </c>
      <c r="I78" s="23">
        <v>0</v>
      </c>
      <c r="J78" s="24">
        <v>0</v>
      </c>
      <c r="K78" s="23">
        <v>0.56666666666666665</v>
      </c>
      <c r="L78" s="24">
        <v>54.364841859742405</v>
      </c>
      <c r="M78" s="25">
        <v>46820</v>
      </c>
      <c r="N78" s="34">
        <v>2</v>
      </c>
      <c r="O78" s="35">
        <v>23410</v>
      </c>
      <c r="P78" s="28"/>
      <c r="Q78" s="29"/>
      <c r="R78" s="30">
        <v>2</v>
      </c>
      <c r="S78" s="29">
        <v>23410</v>
      </c>
      <c r="U78" s="31"/>
      <c r="V78" s="31"/>
      <c r="W78" s="31"/>
    </row>
    <row r="79" spans="1:23" ht="16.5">
      <c r="A79" s="32" t="s">
        <v>163</v>
      </c>
      <c r="B79" s="33" t="s">
        <v>164</v>
      </c>
      <c r="C79" s="23">
        <v>37.200000000000045</v>
      </c>
      <c r="D79" s="24">
        <v>5843.7185352476272</v>
      </c>
      <c r="E79" s="23">
        <v>13.749999999999943</v>
      </c>
      <c r="F79" s="24">
        <v>14451.135161469874</v>
      </c>
      <c r="G79" s="23">
        <v>6.3400000000000034</v>
      </c>
      <c r="H79" s="24">
        <v>43436.247561660668</v>
      </c>
      <c r="I79" s="23">
        <v>0</v>
      </c>
      <c r="J79" s="24">
        <v>0</v>
      </c>
      <c r="K79" s="23">
        <v>41.216666666666669</v>
      </c>
      <c r="L79" s="24">
        <v>3954.2427623277345</v>
      </c>
      <c r="M79" s="25">
        <v>67690</v>
      </c>
      <c r="N79" s="34">
        <v>2</v>
      </c>
      <c r="O79" s="35">
        <v>33850</v>
      </c>
      <c r="P79" s="28"/>
      <c r="Q79" s="29"/>
      <c r="R79" s="30">
        <v>2</v>
      </c>
      <c r="S79" s="29">
        <v>33845</v>
      </c>
      <c r="U79" s="31"/>
      <c r="V79" s="31"/>
      <c r="W79" s="31"/>
    </row>
    <row r="80" spans="1:23" ht="16.5">
      <c r="A80" s="32" t="s">
        <v>165</v>
      </c>
      <c r="B80" s="33" t="s">
        <v>166</v>
      </c>
      <c r="C80" s="23">
        <v>90.200000000000045</v>
      </c>
      <c r="D80" s="24">
        <v>14169.446555896118</v>
      </c>
      <c r="E80" s="23">
        <v>3.3600000000000136</v>
      </c>
      <c r="F80" s="24">
        <v>3531.3319376392128</v>
      </c>
      <c r="G80" s="23">
        <v>1.3799999999999955</v>
      </c>
      <c r="H80" s="24">
        <v>9454.5775449671128</v>
      </c>
      <c r="I80" s="23">
        <v>1.0000000000000231E-2</v>
      </c>
      <c r="J80" s="24">
        <v>1259.392600000029</v>
      </c>
      <c r="K80" s="23">
        <v>0.28333333333333333</v>
      </c>
      <c r="L80" s="24">
        <v>27.182420929871203</v>
      </c>
      <c r="M80" s="25">
        <v>28440</v>
      </c>
      <c r="N80" s="34">
        <v>2</v>
      </c>
      <c r="O80" s="35">
        <v>14220</v>
      </c>
      <c r="P80" s="28"/>
      <c r="Q80" s="29"/>
      <c r="R80" s="30">
        <v>2</v>
      </c>
      <c r="S80" s="29">
        <v>14220</v>
      </c>
      <c r="U80" s="31"/>
      <c r="V80" s="31"/>
      <c r="W80" s="31"/>
    </row>
    <row r="81" spans="1:23" ht="16.5">
      <c r="A81" s="32" t="s">
        <v>167</v>
      </c>
      <c r="B81" s="33" t="s">
        <v>168</v>
      </c>
      <c r="C81" s="23">
        <v>41</v>
      </c>
      <c r="D81" s="24">
        <v>6440.6575254073232</v>
      </c>
      <c r="E81" s="23">
        <v>8.589999999999975</v>
      </c>
      <c r="F81" s="24">
        <v>9028.0182572382819</v>
      </c>
      <c r="G81" s="23">
        <v>4.1800000000000068</v>
      </c>
      <c r="H81" s="24">
        <v>28637.778360842556</v>
      </c>
      <c r="I81" s="23">
        <v>5.0000000000000266E-2</v>
      </c>
      <c r="J81" s="24">
        <v>6296.9630000000334</v>
      </c>
      <c r="K81" s="23">
        <v>19.5</v>
      </c>
      <c r="L81" s="24">
        <v>1870.7901463499593</v>
      </c>
      <c r="M81" s="25">
        <v>52270</v>
      </c>
      <c r="N81" s="34">
        <v>2</v>
      </c>
      <c r="O81" s="35">
        <v>26140</v>
      </c>
      <c r="P81" s="28"/>
      <c r="Q81" s="29"/>
      <c r="R81" s="30">
        <v>2</v>
      </c>
      <c r="S81" s="29">
        <v>26135</v>
      </c>
      <c r="U81" s="31"/>
      <c r="V81" s="31"/>
      <c r="W81" s="31"/>
    </row>
    <row r="82" spans="1:23" ht="16.5">
      <c r="A82" s="32" t="s">
        <v>169</v>
      </c>
      <c r="B82" s="33" t="s">
        <v>170</v>
      </c>
      <c r="C82" s="23">
        <v>18.699999999999818</v>
      </c>
      <c r="D82" s="24">
        <v>2937.5681884174578</v>
      </c>
      <c r="E82" s="23">
        <v>3.0699999999999932</v>
      </c>
      <c r="F82" s="24">
        <v>3226.5443596881892</v>
      </c>
      <c r="G82" s="23">
        <v>1.4599999999999795</v>
      </c>
      <c r="H82" s="24">
        <v>10002.668996849157</v>
      </c>
      <c r="I82" s="23">
        <v>9.9999999999999645E-2</v>
      </c>
      <c r="J82" s="24">
        <v>12593.925999999954</v>
      </c>
      <c r="K82" s="23">
        <v>22.383333333333333</v>
      </c>
      <c r="L82" s="24">
        <v>2147.4112534598248</v>
      </c>
      <c r="M82" s="25">
        <v>30910</v>
      </c>
      <c r="N82" s="34">
        <v>2</v>
      </c>
      <c r="O82" s="35">
        <v>15460</v>
      </c>
      <c r="P82" s="28"/>
      <c r="Q82" s="29"/>
      <c r="R82" s="30">
        <v>2</v>
      </c>
      <c r="S82" s="29">
        <v>15455</v>
      </c>
      <c r="U82" s="31"/>
      <c r="V82" s="31"/>
      <c r="W82" s="31"/>
    </row>
    <row r="83" spans="1:23" ht="16.5">
      <c r="A83" s="32" t="s">
        <v>171</v>
      </c>
      <c r="B83" s="33" t="s">
        <v>172</v>
      </c>
      <c r="C83" s="23">
        <v>29.600000000000136</v>
      </c>
      <c r="D83" s="24">
        <v>4649.8405549282352</v>
      </c>
      <c r="E83" s="23">
        <v>7.92999999999995</v>
      </c>
      <c r="F83" s="24">
        <v>8334.3637694876998</v>
      </c>
      <c r="G83" s="23">
        <v>1.8000000000000114</v>
      </c>
      <c r="H83" s="24">
        <v>12332.057667348527</v>
      </c>
      <c r="I83" s="23">
        <v>0.15000000000000036</v>
      </c>
      <c r="J83" s="24">
        <v>18890.889000000043</v>
      </c>
      <c r="K83" s="23">
        <v>69.016666666666666</v>
      </c>
      <c r="L83" s="24">
        <v>6621.317945329215</v>
      </c>
      <c r="M83" s="25">
        <v>50830</v>
      </c>
      <c r="N83" s="34">
        <v>2</v>
      </c>
      <c r="O83" s="35">
        <v>25420</v>
      </c>
      <c r="P83" s="28"/>
      <c r="Q83" s="29"/>
      <c r="R83" s="30">
        <v>2</v>
      </c>
      <c r="S83" s="29">
        <v>25415</v>
      </c>
      <c r="U83" s="31"/>
      <c r="V83" s="31"/>
      <c r="W83" s="31"/>
    </row>
    <row r="84" spans="1:23" ht="16.5">
      <c r="A84" s="32" t="s">
        <v>173</v>
      </c>
      <c r="B84" s="33" t="s">
        <v>174</v>
      </c>
      <c r="C84" s="23">
        <v>67.299999999999955</v>
      </c>
      <c r="D84" s="24">
        <v>10572.103694144209</v>
      </c>
      <c r="E84" s="23">
        <v>13.920000000000016</v>
      </c>
      <c r="F84" s="24">
        <v>14629.803741648126</v>
      </c>
      <c r="G84" s="23">
        <v>7.5199999999999818</v>
      </c>
      <c r="H84" s="24">
        <v>51520.596476922285</v>
      </c>
      <c r="I84" s="23">
        <v>3.9999999999999147E-2</v>
      </c>
      <c r="J84" s="24">
        <v>5037.5703999998923</v>
      </c>
      <c r="K84" s="23">
        <v>176.21666666666667</v>
      </c>
      <c r="L84" s="24">
        <v>16905.866852442836</v>
      </c>
      <c r="M84" s="25">
        <v>98670</v>
      </c>
      <c r="N84" s="34">
        <v>2</v>
      </c>
      <c r="O84" s="35">
        <v>49340</v>
      </c>
      <c r="P84" s="28"/>
      <c r="Q84" s="29"/>
      <c r="R84" s="30">
        <v>2</v>
      </c>
      <c r="S84" s="29">
        <v>49335</v>
      </c>
      <c r="U84" s="31"/>
      <c r="V84" s="31"/>
      <c r="W84" s="31"/>
    </row>
    <row r="85" spans="1:23" ht="16.5">
      <c r="A85" s="32" t="s">
        <v>175</v>
      </c>
      <c r="B85" s="33" t="s">
        <v>176</v>
      </c>
      <c r="C85" s="23">
        <v>26.399999999999864</v>
      </c>
      <c r="D85" s="24">
        <v>4147.1550895305481</v>
      </c>
      <c r="E85" s="23">
        <v>7.4199999999999591</v>
      </c>
      <c r="F85" s="24">
        <v>7798.3580289531865</v>
      </c>
      <c r="G85" s="23">
        <v>2.3599999999999994</v>
      </c>
      <c r="H85" s="24">
        <v>16168.697830523517</v>
      </c>
      <c r="I85" s="23">
        <v>0.10000000000000053</v>
      </c>
      <c r="J85" s="24">
        <v>12593.926000000067</v>
      </c>
      <c r="K85" s="23">
        <v>0.56666666666666665</v>
      </c>
      <c r="L85" s="24">
        <v>54.364841859742405</v>
      </c>
      <c r="M85" s="25">
        <v>40760</v>
      </c>
      <c r="N85" s="34">
        <v>2</v>
      </c>
      <c r="O85" s="35">
        <v>20380</v>
      </c>
      <c r="P85" s="28"/>
      <c r="Q85" s="29"/>
      <c r="R85" s="30">
        <v>2</v>
      </c>
      <c r="S85" s="29">
        <v>20380</v>
      </c>
      <c r="U85" s="31"/>
      <c r="V85" s="31"/>
      <c r="W85" s="31"/>
    </row>
    <row r="86" spans="1:23" ht="16.5">
      <c r="A86" s="32" t="s">
        <v>177</v>
      </c>
      <c r="B86" s="33" t="s">
        <v>178</v>
      </c>
      <c r="C86" s="23">
        <v>48.899999999999864</v>
      </c>
      <c r="D86" s="24">
        <v>7681.662268107737</v>
      </c>
      <c r="E86" s="23">
        <v>7.5699999999999932</v>
      </c>
      <c r="F86" s="24">
        <v>7956.006776169259</v>
      </c>
      <c r="G86" s="23">
        <v>4.1500000000000057</v>
      </c>
      <c r="H86" s="24">
        <v>28432.244066386738</v>
      </c>
      <c r="I86" s="23">
        <v>0.14000000000000012</v>
      </c>
      <c r="J86" s="24">
        <v>17631.496400000015</v>
      </c>
      <c r="K86" s="23">
        <v>71.88333333333334</v>
      </c>
      <c r="L86" s="24">
        <v>6896.3400865020303</v>
      </c>
      <c r="M86" s="25">
        <v>68600</v>
      </c>
      <c r="N86" s="34">
        <v>2</v>
      </c>
      <c r="O86" s="35">
        <v>34300</v>
      </c>
      <c r="P86" s="28"/>
      <c r="Q86" s="29"/>
      <c r="R86" s="30">
        <v>2</v>
      </c>
      <c r="S86" s="29">
        <v>34300</v>
      </c>
      <c r="U86" s="31"/>
      <c r="V86" s="31"/>
      <c r="W86" s="31"/>
    </row>
    <row r="87" spans="1:23" ht="16.5">
      <c r="A87" s="32" t="s">
        <v>179</v>
      </c>
      <c r="B87" s="33" t="s">
        <v>180</v>
      </c>
      <c r="C87" s="23">
        <v>49.200000000000045</v>
      </c>
      <c r="D87" s="24">
        <v>7728.7890304887951</v>
      </c>
      <c r="E87" s="23">
        <v>5.9599999999999795</v>
      </c>
      <c r="F87" s="24">
        <v>6263.9102227171279</v>
      </c>
      <c r="G87" s="23">
        <v>2.3500000000000085</v>
      </c>
      <c r="H87" s="24">
        <v>16100.18639903831</v>
      </c>
      <c r="I87" s="23">
        <v>9.9999999999997868E-3</v>
      </c>
      <c r="J87" s="24">
        <v>1259.3925999999731</v>
      </c>
      <c r="K87" s="23">
        <v>1.5833333333333333</v>
      </c>
      <c r="L87" s="24">
        <v>151.90176401986849</v>
      </c>
      <c r="M87" s="25">
        <v>31500</v>
      </c>
      <c r="N87" s="34">
        <v>2</v>
      </c>
      <c r="O87" s="35">
        <v>15750</v>
      </c>
      <c r="P87" s="28"/>
      <c r="Q87" s="29"/>
      <c r="R87" s="30">
        <v>2</v>
      </c>
      <c r="S87" s="29">
        <v>15750</v>
      </c>
      <c r="U87" s="31"/>
      <c r="V87" s="31"/>
      <c r="W87" s="31"/>
    </row>
    <row r="88" spans="1:23" ht="16.5">
      <c r="A88" s="32" t="s">
        <v>181</v>
      </c>
      <c r="B88" s="33" t="s">
        <v>182</v>
      </c>
      <c r="C88" s="23">
        <v>86.5</v>
      </c>
      <c r="D88" s="24">
        <v>13588.216486530084</v>
      </c>
      <c r="E88" s="23">
        <v>10.350000000000023</v>
      </c>
      <c r="F88" s="24">
        <v>10877.763557906483</v>
      </c>
      <c r="G88" s="23">
        <v>3.8599999999999994</v>
      </c>
      <c r="H88" s="24">
        <v>26445.41255331389</v>
      </c>
      <c r="I88" s="23">
        <v>0.10999999999999988</v>
      </c>
      <c r="J88" s="24">
        <v>13853.318599999984</v>
      </c>
      <c r="K88" s="23">
        <v>0.15</v>
      </c>
      <c r="L88" s="24">
        <v>14.390693433461225</v>
      </c>
      <c r="M88" s="25">
        <v>64780</v>
      </c>
      <c r="N88" s="34">
        <v>2</v>
      </c>
      <c r="O88" s="35">
        <v>32390</v>
      </c>
      <c r="P88" s="28"/>
      <c r="Q88" s="29"/>
      <c r="R88" s="30">
        <v>2</v>
      </c>
      <c r="S88" s="29">
        <v>32390</v>
      </c>
      <c r="U88" s="31"/>
      <c r="V88" s="31"/>
      <c r="W88" s="31"/>
    </row>
    <row r="89" spans="1:23" ht="16.5">
      <c r="A89" s="32" t="s">
        <v>183</v>
      </c>
      <c r="B89" s="33" t="s">
        <v>184</v>
      </c>
      <c r="C89" s="23">
        <v>26.099999999999909</v>
      </c>
      <c r="D89" s="24">
        <v>4100.0283271495255</v>
      </c>
      <c r="E89" s="23">
        <v>7.5100000000000193</v>
      </c>
      <c r="F89" s="24">
        <v>7892.9472772828713</v>
      </c>
      <c r="G89" s="23">
        <v>3.8299999999999983</v>
      </c>
      <c r="H89" s="24">
        <v>26239.878258858076</v>
      </c>
      <c r="I89" s="23">
        <v>0</v>
      </c>
      <c r="J89" s="24">
        <v>0</v>
      </c>
      <c r="K89" s="23">
        <v>3.3</v>
      </c>
      <c r="L89" s="24">
        <v>316.59525553614696</v>
      </c>
      <c r="M89" s="25">
        <v>38550</v>
      </c>
      <c r="N89" s="34">
        <v>2</v>
      </c>
      <c r="O89" s="35">
        <v>19280</v>
      </c>
      <c r="P89" s="28"/>
      <c r="Q89" s="29"/>
      <c r="R89" s="30">
        <v>2</v>
      </c>
      <c r="S89" s="29">
        <v>19275</v>
      </c>
      <c r="U89" s="31"/>
      <c r="V89" s="31"/>
      <c r="W89" s="31"/>
    </row>
    <row r="90" spans="1:23" ht="16.5">
      <c r="A90" s="32" t="s">
        <v>185</v>
      </c>
      <c r="B90" s="33" t="s">
        <v>186</v>
      </c>
      <c r="C90" s="23">
        <v>24.399999999999864</v>
      </c>
      <c r="D90" s="24">
        <v>3832.9766736570195</v>
      </c>
      <c r="E90" s="23">
        <v>8.3299999999999841</v>
      </c>
      <c r="F90" s="24">
        <v>8754.7604287304948</v>
      </c>
      <c r="G90" s="23">
        <v>3.6600000000000108</v>
      </c>
      <c r="H90" s="24">
        <v>25075.183923608587</v>
      </c>
      <c r="I90" s="23">
        <v>6.9999999999999396E-2</v>
      </c>
      <c r="J90" s="24">
        <v>8815.7481999999236</v>
      </c>
      <c r="K90" s="23">
        <v>320.31666666666666</v>
      </c>
      <c r="L90" s="24">
        <v>30730.526344187921</v>
      </c>
      <c r="M90" s="25">
        <v>77210</v>
      </c>
      <c r="N90" s="34">
        <v>2</v>
      </c>
      <c r="O90" s="35">
        <v>38610</v>
      </c>
      <c r="P90" s="28"/>
      <c r="Q90" s="29"/>
      <c r="R90" s="30">
        <v>2</v>
      </c>
      <c r="S90" s="29">
        <v>38605</v>
      </c>
      <c r="U90" s="31"/>
      <c r="V90" s="31"/>
      <c r="W90" s="31"/>
    </row>
    <row r="91" spans="1:23" ht="16.5">
      <c r="A91" s="32" t="s">
        <v>187</v>
      </c>
      <c r="B91" s="33" t="s">
        <v>188</v>
      </c>
      <c r="C91" s="23">
        <v>54.100000000000136</v>
      </c>
      <c r="D91" s="24">
        <v>8498.5261493789531</v>
      </c>
      <c r="E91" s="23">
        <v>3.5799999999999841</v>
      </c>
      <c r="F91" s="24">
        <v>3762.5501002227006</v>
      </c>
      <c r="G91" s="23">
        <v>1.230000000000004</v>
      </c>
      <c r="H91" s="24">
        <v>8426.9060726881344</v>
      </c>
      <c r="I91" s="23">
        <v>9.9999999999997868E-3</v>
      </c>
      <c r="J91" s="24">
        <v>1259.3925999999731</v>
      </c>
      <c r="K91" s="23">
        <v>30.333333333333332</v>
      </c>
      <c r="L91" s="24">
        <v>2910.1180054332699</v>
      </c>
      <c r="M91" s="25">
        <v>24860</v>
      </c>
      <c r="N91" s="34">
        <v>1</v>
      </c>
      <c r="O91" s="35">
        <v>24860</v>
      </c>
      <c r="P91" s="28"/>
      <c r="Q91" s="29">
        <v>24860</v>
      </c>
      <c r="R91" s="30">
        <v>1</v>
      </c>
      <c r="S91" s="29"/>
      <c r="U91" s="31"/>
      <c r="V91" s="31"/>
      <c r="W91" s="31"/>
    </row>
    <row r="92" spans="1:23" ht="16.5">
      <c r="A92" s="32" t="s">
        <v>189</v>
      </c>
      <c r="B92" s="33" t="s">
        <v>190</v>
      </c>
      <c r="C92" s="23">
        <v>35.799999999999727</v>
      </c>
      <c r="D92" s="24">
        <v>5623.793644136108</v>
      </c>
      <c r="E92" s="23">
        <v>2.8100000000000023</v>
      </c>
      <c r="F92" s="24">
        <v>2953.2865311804035</v>
      </c>
      <c r="G92" s="23">
        <v>0.90999999999999659</v>
      </c>
      <c r="H92" s="24">
        <v>6234.5402651594704</v>
      </c>
      <c r="I92" s="23">
        <v>0</v>
      </c>
      <c r="J92" s="24">
        <v>0</v>
      </c>
      <c r="K92" s="23">
        <v>122.3</v>
      </c>
      <c r="L92" s="24">
        <v>11733.212046082052</v>
      </c>
      <c r="M92" s="25">
        <v>26540</v>
      </c>
      <c r="N92" s="34">
        <v>1</v>
      </c>
      <c r="O92" s="35">
        <v>26540</v>
      </c>
      <c r="P92" s="28"/>
      <c r="Q92" s="29">
        <v>26540</v>
      </c>
      <c r="R92" s="30">
        <v>1</v>
      </c>
      <c r="S92" s="29"/>
      <c r="U92" s="31"/>
      <c r="V92" s="31"/>
      <c r="W92" s="31"/>
    </row>
    <row r="93" spans="1:23" ht="16.5">
      <c r="A93" s="32" t="s">
        <v>191</v>
      </c>
      <c r="B93" s="33" t="s">
        <v>192</v>
      </c>
      <c r="C93" s="23">
        <v>16.799999999999955</v>
      </c>
      <c r="D93" s="24">
        <v>2639.098693337628</v>
      </c>
      <c r="E93" s="23">
        <v>8.1000000000000227</v>
      </c>
      <c r="F93" s="24">
        <v>8513.0323496659494</v>
      </c>
      <c r="G93" s="23">
        <v>2.6599999999999966</v>
      </c>
      <c r="H93" s="24">
        <v>18224.040775081572</v>
      </c>
      <c r="I93" s="23">
        <v>8.9999999999999858E-2</v>
      </c>
      <c r="J93" s="24">
        <v>11334.533399999982</v>
      </c>
      <c r="K93" s="23">
        <v>10.316666666666666</v>
      </c>
      <c r="L93" s="24">
        <v>989.75991503472198</v>
      </c>
      <c r="M93" s="25">
        <v>41700</v>
      </c>
      <c r="N93" s="34">
        <v>1</v>
      </c>
      <c r="O93" s="35">
        <v>41700</v>
      </c>
      <c r="P93" s="28"/>
      <c r="Q93" s="29">
        <v>41700</v>
      </c>
      <c r="R93" s="30">
        <v>1</v>
      </c>
      <c r="S93" s="29"/>
      <c r="U93" s="31"/>
      <c r="V93" s="31"/>
      <c r="W93" s="31"/>
    </row>
    <row r="94" spans="1:23" ht="16.5">
      <c r="A94" s="32" t="s">
        <v>193</v>
      </c>
      <c r="B94" s="33" t="s">
        <v>194</v>
      </c>
      <c r="C94" s="23">
        <v>25.099999999999909</v>
      </c>
      <c r="D94" s="24">
        <v>3942.9391192127619</v>
      </c>
      <c r="E94" s="23">
        <v>7.0600000000000307</v>
      </c>
      <c r="F94" s="24">
        <v>7420.0010356347757</v>
      </c>
      <c r="G94" s="23">
        <v>2.240000000000002</v>
      </c>
      <c r="H94" s="24">
        <v>15346.560652700306</v>
      </c>
      <c r="I94" s="23">
        <v>7.9999999999999627E-2</v>
      </c>
      <c r="J94" s="24">
        <v>10075.140799999952</v>
      </c>
      <c r="K94" s="23">
        <v>20.399999999999999</v>
      </c>
      <c r="L94" s="24">
        <v>1957.1343069507266</v>
      </c>
      <c r="M94" s="25">
        <v>38740</v>
      </c>
      <c r="N94" s="34">
        <v>1</v>
      </c>
      <c r="O94" s="35">
        <v>38740</v>
      </c>
      <c r="P94" s="28"/>
      <c r="Q94" s="29">
        <v>38740</v>
      </c>
      <c r="R94" s="30">
        <v>1</v>
      </c>
      <c r="S94" s="29"/>
      <c r="U94" s="31"/>
      <c r="V94" s="31"/>
      <c r="W94" s="31"/>
    </row>
    <row r="95" spans="1:23" ht="16.5">
      <c r="A95" s="32" t="s">
        <v>195</v>
      </c>
      <c r="B95" s="33" t="s">
        <v>196</v>
      </c>
      <c r="C95" s="23">
        <v>18.799999999999955</v>
      </c>
      <c r="D95" s="24">
        <v>2953.2771092111557</v>
      </c>
      <c r="E95" s="23">
        <v>6.4399999999999977</v>
      </c>
      <c r="F95" s="24">
        <v>6768.3862138084614</v>
      </c>
      <c r="G95" s="23">
        <v>2.990000000000002</v>
      </c>
      <c r="H95" s="24">
        <v>20484.918014095492</v>
      </c>
      <c r="I95" s="23">
        <v>5.0000000000000266E-2</v>
      </c>
      <c r="J95" s="24">
        <v>6296.9630000000334</v>
      </c>
      <c r="K95" s="23">
        <v>1.6666666666666666E-2</v>
      </c>
      <c r="L95" s="24">
        <v>1.5989659370512472</v>
      </c>
      <c r="M95" s="25">
        <v>36510</v>
      </c>
      <c r="N95" s="34">
        <v>1</v>
      </c>
      <c r="O95" s="35">
        <v>36510</v>
      </c>
      <c r="P95" s="28"/>
      <c r="Q95" s="29">
        <v>36510</v>
      </c>
      <c r="R95" s="30">
        <v>1</v>
      </c>
      <c r="S95" s="29"/>
      <c r="U95" s="31"/>
      <c r="V95" s="31"/>
      <c r="W95" s="31"/>
    </row>
    <row r="96" spans="1:23" ht="16.5">
      <c r="A96" s="32" t="s">
        <v>197</v>
      </c>
      <c r="B96" s="33" t="s">
        <v>198</v>
      </c>
      <c r="C96" s="23">
        <v>25.200000000000045</v>
      </c>
      <c r="D96" s="24">
        <v>3958.6480400064597</v>
      </c>
      <c r="E96" s="23">
        <v>5.0900000000000034</v>
      </c>
      <c r="F96" s="24">
        <v>5349.5474888641465</v>
      </c>
      <c r="G96" s="23">
        <v>1.9399999999999977</v>
      </c>
      <c r="H96" s="24">
        <v>13291.217708142201</v>
      </c>
      <c r="I96" s="23">
        <v>0</v>
      </c>
      <c r="J96" s="24">
        <v>0</v>
      </c>
      <c r="K96" s="23">
        <v>3.6666666666666665</v>
      </c>
      <c r="L96" s="24">
        <v>351.7725061512744</v>
      </c>
      <c r="M96" s="25">
        <v>22950</v>
      </c>
      <c r="N96" s="34">
        <v>2</v>
      </c>
      <c r="O96" s="35">
        <v>11480</v>
      </c>
      <c r="P96" s="28"/>
      <c r="Q96" s="29"/>
      <c r="R96" s="30">
        <v>2</v>
      </c>
      <c r="S96" s="29">
        <v>11475</v>
      </c>
      <c r="U96" s="31"/>
      <c r="V96" s="31"/>
      <c r="W96" s="31"/>
    </row>
    <row r="97" spans="1:23" ht="16.5">
      <c r="A97" s="32" t="s">
        <v>199</v>
      </c>
      <c r="B97" s="33" t="s">
        <v>200</v>
      </c>
      <c r="C97" s="23">
        <v>19.099999999999909</v>
      </c>
      <c r="D97" s="24">
        <v>3000.4038715921779</v>
      </c>
      <c r="E97" s="23">
        <v>3.3400000000000318</v>
      </c>
      <c r="F97" s="24">
        <v>3510.3121046770939</v>
      </c>
      <c r="G97" s="23">
        <v>1.289999999999992</v>
      </c>
      <c r="H97" s="24">
        <v>8837.9746615996664</v>
      </c>
      <c r="I97" s="23">
        <v>9.9999999999997868E-3</v>
      </c>
      <c r="J97" s="24">
        <v>1259.3925999999731</v>
      </c>
      <c r="K97" s="23">
        <v>386.16666666666669</v>
      </c>
      <c r="L97" s="24">
        <v>37048.040761477401</v>
      </c>
      <c r="M97" s="25">
        <v>53660</v>
      </c>
      <c r="N97" s="34">
        <v>2</v>
      </c>
      <c r="O97" s="35">
        <v>26830</v>
      </c>
      <c r="P97" s="28"/>
      <c r="Q97" s="29"/>
      <c r="R97" s="30">
        <v>2</v>
      </c>
      <c r="S97" s="29">
        <v>26830</v>
      </c>
      <c r="U97" s="31"/>
      <c r="V97" s="31"/>
      <c r="W97" s="31"/>
    </row>
    <row r="98" spans="1:23" ht="16.5">
      <c r="A98" s="32" t="s">
        <v>201</v>
      </c>
      <c r="B98" s="33" t="s">
        <v>202</v>
      </c>
      <c r="C98" s="23">
        <v>19.399999999999636</v>
      </c>
      <c r="D98" s="24">
        <v>3047.5306339731642</v>
      </c>
      <c r="E98" s="23">
        <v>3.5099999999999909</v>
      </c>
      <c r="F98" s="24">
        <v>3688.9806848552244</v>
      </c>
      <c r="G98" s="23">
        <v>1.4699999999999989</v>
      </c>
      <c r="H98" s="24">
        <v>10071.180428334559</v>
      </c>
      <c r="I98" s="23">
        <v>0</v>
      </c>
      <c r="J98" s="24">
        <v>0</v>
      </c>
      <c r="K98" s="23">
        <v>33.016666666666666</v>
      </c>
      <c r="L98" s="24">
        <v>3167.5515212985206</v>
      </c>
      <c r="M98" s="25">
        <v>19980</v>
      </c>
      <c r="N98" s="34">
        <v>2</v>
      </c>
      <c r="O98" s="35">
        <v>9990</v>
      </c>
      <c r="P98" s="28"/>
      <c r="Q98" s="29"/>
      <c r="R98" s="30">
        <v>2</v>
      </c>
      <c r="S98" s="29">
        <v>9990</v>
      </c>
      <c r="U98" s="31"/>
      <c r="V98" s="31"/>
      <c r="W98" s="31"/>
    </row>
    <row r="99" spans="1:23" ht="16.5">
      <c r="A99" s="32" t="s">
        <v>203</v>
      </c>
      <c r="B99" s="33" t="s">
        <v>204</v>
      </c>
      <c r="C99" s="23">
        <v>20.399999999999864</v>
      </c>
      <c r="D99" s="24">
        <v>3204.6198419099637</v>
      </c>
      <c r="E99" s="23">
        <v>7.6500000000000057</v>
      </c>
      <c r="F99" s="24">
        <v>8040.0861080178229</v>
      </c>
      <c r="G99" s="23">
        <v>3.3499999999999943</v>
      </c>
      <c r="H99" s="24">
        <v>22951.329547565128</v>
      </c>
      <c r="I99" s="23">
        <v>0</v>
      </c>
      <c r="J99" s="24">
        <v>0</v>
      </c>
      <c r="K99" s="23">
        <v>152.86666666666667</v>
      </c>
      <c r="L99" s="24">
        <v>14665.715574634041</v>
      </c>
      <c r="M99" s="25">
        <v>48860</v>
      </c>
      <c r="N99" s="34">
        <v>2</v>
      </c>
      <c r="O99" s="35">
        <v>24430</v>
      </c>
      <c r="P99" s="28"/>
      <c r="Q99" s="29"/>
      <c r="R99" s="30">
        <v>2</v>
      </c>
      <c r="S99" s="29">
        <v>24430</v>
      </c>
      <c r="U99" s="31"/>
      <c r="V99" s="31"/>
      <c r="W99" s="31"/>
    </row>
    <row r="100" spans="1:23" ht="16.5">
      <c r="A100" s="32" t="s">
        <v>205</v>
      </c>
      <c r="B100" s="33" t="s">
        <v>206</v>
      </c>
      <c r="C100" s="23">
        <v>57.299999999999955</v>
      </c>
      <c r="D100" s="24">
        <v>9001.2116147765682</v>
      </c>
      <c r="E100" s="23">
        <v>4.4499999999999886</v>
      </c>
      <c r="F100" s="24">
        <v>4676.9128340757125</v>
      </c>
      <c r="G100" s="23">
        <v>1.4799999999999898</v>
      </c>
      <c r="H100" s="24">
        <v>10139.691859819766</v>
      </c>
      <c r="I100" s="23">
        <v>0</v>
      </c>
      <c r="J100" s="24">
        <v>0</v>
      </c>
      <c r="K100" s="23">
        <v>370.81666666666666</v>
      </c>
      <c r="L100" s="24">
        <v>35575.393133453203</v>
      </c>
      <c r="M100" s="25">
        <v>59390</v>
      </c>
      <c r="N100" s="34">
        <v>2</v>
      </c>
      <c r="O100" s="35">
        <v>29700</v>
      </c>
      <c r="P100" s="28"/>
      <c r="Q100" s="29"/>
      <c r="R100" s="30">
        <v>2</v>
      </c>
      <c r="S100" s="29">
        <v>29695</v>
      </c>
      <c r="U100" s="31"/>
      <c r="V100" s="31"/>
      <c r="W100" s="31"/>
    </row>
    <row r="101" spans="1:23" ht="16.5">
      <c r="A101" s="32" t="s">
        <v>207</v>
      </c>
      <c r="B101" s="33" t="s">
        <v>208</v>
      </c>
      <c r="C101" s="23">
        <v>21</v>
      </c>
      <c r="D101" s="24">
        <v>3298.8733666720436</v>
      </c>
      <c r="E101" s="23">
        <v>1.7300000000000182</v>
      </c>
      <c r="F101" s="24">
        <v>1818.2155512249635</v>
      </c>
      <c r="G101" s="23">
        <v>0.62999999999999545</v>
      </c>
      <c r="H101" s="24">
        <v>4316.2201835719261</v>
      </c>
      <c r="I101" s="23">
        <v>0</v>
      </c>
      <c r="J101" s="24">
        <v>0</v>
      </c>
      <c r="K101" s="23">
        <v>13.85</v>
      </c>
      <c r="L101" s="24">
        <v>1328.7406936895864</v>
      </c>
      <c r="M101" s="25">
        <v>10760</v>
      </c>
      <c r="N101" s="34">
        <v>2</v>
      </c>
      <c r="O101" s="35">
        <v>5380</v>
      </c>
      <c r="P101" s="28"/>
      <c r="Q101" s="29"/>
      <c r="R101" s="30">
        <v>2</v>
      </c>
      <c r="S101" s="29">
        <v>5380</v>
      </c>
      <c r="U101" s="31"/>
      <c r="V101" s="31"/>
      <c r="W101" s="31"/>
    </row>
    <row r="102" spans="1:23" ht="16.5">
      <c r="A102" s="32" t="s">
        <v>209</v>
      </c>
      <c r="B102" s="33" t="s">
        <v>210</v>
      </c>
      <c r="C102" s="23">
        <v>45.200000000000045</v>
      </c>
      <c r="D102" s="24">
        <v>7100.4321987417388</v>
      </c>
      <c r="E102" s="23">
        <v>8.5900000000000318</v>
      </c>
      <c r="F102" s="24">
        <v>9028.0182572383419</v>
      </c>
      <c r="G102" s="23">
        <v>2.6799999999999926</v>
      </c>
      <c r="H102" s="24">
        <v>18361.063638052085</v>
      </c>
      <c r="I102" s="23">
        <v>0.12000000000000011</v>
      </c>
      <c r="J102" s="24">
        <v>15112.711200000012</v>
      </c>
      <c r="K102" s="23">
        <v>0</v>
      </c>
      <c r="L102" s="24">
        <v>0</v>
      </c>
      <c r="M102" s="25">
        <v>49600</v>
      </c>
      <c r="N102" s="34">
        <v>2</v>
      </c>
      <c r="O102" s="35">
        <v>24800</v>
      </c>
      <c r="P102" s="28"/>
      <c r="Q102" s="29"/>
      <c r="R102" s="30">
        <v>2</v>
      </c>
      <c r="S102" s="29">
        <v>24800</v>
      </c>
      <c r="U102" s="31"/>
      <c r="V102" s="31"/>
      <c r="W102" s="31"/>
    </row>
    <row r="103" spans="1:23" ht="16.5">
      <c r="A103" s="32" t="s">
        <v>211</v>
      </c>
      <c r="B103" s="33" t="s">
        <v>212</v>
      </c>
      <c r="C103" s="23">
        <v>41.200000000000045</v>
      </c>
      <c r="D103" s="24">
        <v>6472.0753669946835</v>
      </c>
      <c r="E103" s="23">
        <v>9.4499999999999886</v>
      </c>
      <c r="F103" s="24">
        <v>9931.8710746102333</v>
      </c>
      <c r="G103" s="23">
        <v>5.1499999999999915</v>
      </c>
      <c r="H103" s="24">
        <v>35283.387214913557</v>
      </c>
      <c r="I103" s="23">
        <v>0</v>
      </c>
      <c r="J103" s="24">
        <v>0</v>
      </c>
      <c r="K103" s="23">
        <v>0</v>
      </c>
      <c r="L103" s="24">
        <v>0</v>
      </c>
      <c r="M103" s="25">
        <v>51690</v>
      </c>
      <c r="N103" s="34">
        <v>2</v>
      </c>
      <c r="O103" s="35">
        <v>25850</v>
      </c>
      <c r="P103" s="28"/>
      <c r="Q103" s="29"/>
      <c r="R103" s="30">
        <v>2</v>
      </c>
      <c r="S103" s="29">
        <v>25845</v>
      </c>
      <c r="U103" s="31"/>
      <c r="V103" s="31"/>
      <c r="W103" s="31"/>
    </row>
    <row r="104" spans="1:23" ht="16.5">
      <c r="A104" s="32" t="s">
        <v>213</v>
      </c>
      <c r="B104" s="33" t="s">
        <v>214</v>
      </c>
      <c r="C104" s="23">
        <v>45.800000000000182</v>
      </c>
      <c r="D104" s="24">
        <v>7194.6857235038187</v>
      </c>
      <c r="E104" s="23">
        <v>6.2200000000000273</v>
      </c>
      <c r="F104" s="24">
        <v>6537.1680512249732</v>
      </c>
      <c r="G104" s="23">
        <v>2.0700000000000074</v>
      </c>
      <c r="H104" s="24">
        <v>14181.866317450766</v>
      </c>
      <c r="I104" s="23">
        <v>9.9999999999997868E-3</v>
      </c>
      <c r="J104" s="24">
        <v>1259.3925999999731</v>
      </c>
      <c r="K104" s="23">
        <v>21.983333333333334</v>
      </c>
      <c r="L104" s="24">
        <v>2109.0360709705951</v>
      </c>
      <c r="M104" s="25">
        <v>31280</v>
      </c>
      <c r="N104" s="34">
        <v>2</v>
      </c>
      <c r="O104" s="35">
        <v>15640</v>
      </c>
      <c r="P104" s="28"/>
      <c r="Q104" s="29"/>
      <c r="R104" s="30">
        <v>2</v>
      </c>
      <c r="S104" s="29">
        <v>15640</v>
      </c>
      <c r="U104" s="31"/>
      <c r="V104" s="31"/>
      <c r="W104" s="31"/>
    </row>
    <row r="105" spans="1:23" ht="16.5">
      <c r="A105" s="32" t="s">
        <v>215</v>
      </c>
      <c r="B105" s="33" t="s">
        <v>216</v>
      </c>
      <c r="C105" s="23">
        <v>47.799999999999955</v>
      </c>
      <c r="D105" s="24">
        <v>7508.8641393773114</v>
      </c>
      <c r="E105" s="23">
        <v>7.1200000000000045</v>
      </c>
      <c r="F105" s="24">
        <v>7483.0605345211634</v>
      </c>
      <c r="G105" s="23">
        <v>2.4599999999999937</v>
      </c>
      <c r="H105" s="24">
        <v>16853.812145376171</v>
      </c>
      <c r="I105" s="23">
        <v>9.9999999999999645E-2</v>
      </c>
      <c r="J105" s="24">
        <v>12593.925999999954</v>
      </c>
      <c r="K105" s="23">
        <v>584.86666666666667</v>
      </c>
      <c r="L105" s="24">
        <v>56110.912663002367</v>
      </c>
      <c r="M105" s="25">
        <v>100550</v>
      </c>
      <c r="N105" s="34">
        <v>2</v>
      </c>
      <c r="O105" s="35">
        <v>50280</v>
      </c>
      <c r="P105" s="28"/>
      <c r="Q105" s="29"/>
      <c r="R105" s="30">
        <v>2</v>
      </c>
      <c r="S105" s="29">
        <v>50275</v>
      </c>
      <c r="U105" s="31"/>
      <c r="V105" s="31"/>
      <c r="W105" s="31"/>
    </row>
    <row r="106" spans="1:23" ht="16.5">
      <c r="A106" s="32" t="s">
        <v>217</v>
      </c>
      <c r="B106" s="33" t="s">
        <v>218</v>
      </c>
      <c r="C106" s="23">
        <v>35.700000000000045</v>
      </c>
      <c r="D106" s="24">
        <v>5608.0847233424811</v>
      </c>
      <c r="E106" s="23">
        <v>6.3900000000000148</v>
      </c>
      <c r="F106" s="24">
        <v>6715.8366314031346</v>
      </c>
      <c r="G106" s="23">
        <v>2.8900000000000006</v>
      </c>
      <c r="H106" s="24">
        <v>19799.803699242791</v>
      </c>
      <c r="I106" s="23">
        <v>0</v>
      </c>
      <c r="J106" s="24">
        <v>0</v>
      </c>
      <c r="K106" s="23">
        <v>70.583333333333329</v>
      </c>
      <c r="L106" s="24">
        <v>6771.6207434120315</v>
      </c>
      <c r="M106" s="25">
        <v>38900</v>
      </c>
      <c r="N106" s="34">
        <v>2</v>
      </c>
      <c r="O106" s="35">
        <v>19450</v>
      </c>
      <c r="P106" s="28"/>
      <c r="Q106" s="29"/>
      <c r="R106" s="30">
        <v>2</v>
      </c>
      <c r="S106" s="29">
        <v>19450</v>
      </c>
      <c r="U106" s="31"/>
      <c r="V106" s="31"/>
      <c r="W106" s="31"/>
    </row>
    <row r="107" spans="1:23" ht="16.5">
      <c r="A107" s="32" t="s">
        <v>219</v>
      </c>
      <c r="B107" s="33" t="s">
        <v>220</v>
      </c>
      <c r="C107" s="23">
        <v>43</v>
      </c>
      <c r="D107" s="24">
        <v>6754.8359412808513</v>
      </c>
      <c r="E107" s="23">
        <v>10.95999999999998</v>
      </c>
      <c r="F107" s="24">
        <v>11518.868463251651</v>
      </c>
      <c r="G107" s="23">
        <v>2.9099999999999966</v>
      </c>
      <c r="H107" s="24">
        <v>19936.8265622133</v>
      </c>
      <c r="I107" s="23">
        <v>0.16000000000000014</v>
      </c>
      <c r="J107" s="24">
        <v>20150.281600000017</v>
      </c>
      <c r="K107" s="23">
        <v>0.66666666666666663</v>
      </c>
      <c r="L107" s="24">
        <v>63.958637482049888</v>
      </c>
      <c r="M107" s="25">
        <v>58420</v>
      </c>
      <c r="N107" s="34">
        <v>2</v>
      </c>
      <c r="O107" s="35">
        <v>29210</v>
      </c>
      <c r="P107" s="28"/>
      <c r="Q107" s="29"/>
      <c r="R107" s="30">
        <v>2</v>
      </c>
      <c r="S107" s="29">
        <v>29210</v>
      </c>
      <c r="U107" s="31"/>
      <c r="V107" s="31"/>
      <c r="W107" s="31"/>
    </row>
    <row r="108" spans="1:23" ht="16.5">
      <c r="A108" s="32" t="s">
        <v>221</v>
      </c>
      <c r="B108" s="33" t="s">
        <v>222</v>
      </c>
      <c r="C108" s="23">
        <v>33.299999999999955</v>
      </c>
      <c r="D108" s="24">
        <v>5231.0706242942333</v>
      </c>
      <c r="E108" s="23">
        <v>10.370000000000005</v>
      </c>
      <c r="F108" s="24">
        <v>10898.783390868603</v>
      </c>
      <c r="G108" s="23">
        <v>4.4799999999999898</v>
      </c>
      <c r="H108" s="24">
        <v>30693.121305400513</v>
      </c>
      <c r="I108" s="23">
        <v>0.13000000000000078</v>
      </c>
      <c r="J108" s="24">
        <v>16372.103800000097</v>
      </c>
      <c r="K108" s="23">
        <v>24.216666666666665</v>
      </c>
      <c r="L108" s="24">
        <v>2323.2975065354622</v>
      </c>
      <c r="M108" s="25">
        <v>65520</v>
      </c>
      <c r="N108" s="34">
        <v>2</v>
      </c>
      <c r="O108" s="35">
        <v>32760</v>
      </c>
      <c r="P108" s="28"/>
      <c r="Q108" s="29"/>
      <c r="R108" s="30">
        <v>2</v>
      </c>
      <c r="S108" s="29">
        <v>32760</v>
      </c>
      <c r="U108" s="31"/>
      <c r="V108" s="31"/>
      <c r="W108" s="31"/>
    </row>
    <row r="109" spans="1:23" ht="16.5">
      <c r="A109" s="32" t="s">
        <v>223</v>
      </c>
      <c r="B109" s="33" t="s">
        <v>224</v>
      </c>
      <c r="C109" s="23">
        <v>34.200000000000045</v>
      </c>
      <c r="D109" s="24">
        <v>5372.450911437335</v>
      </c>
      <c r="E109" s="23">
        <v>10.959999999999923</v>
      </c>
      <c r="F109" s="24">
        <v>11518.868463251591</v>
      </c>
      <c r="G109" s="23">
        <v>3.1500000000000057</v>
      </c>
      <c r="H109" s="24">
        <v>21581.100917859825</v>
      </c>
      <c r="I109" s="23">
        <v>1.0000000000000231E-2</v>
      </c>
      <c r="J109" s="24">
        <v>1259.392600000029</v>
      </c>
      <c r="K109" s="23">
        <v>0</v>
      </c>
      <c r="L109" s="24">
        <v>0</v>
      </c>
      <c r="M109" s="25">
        <v>39730</v>
      </c>
      <c r="N109" s="34">
        <v>2</v>
      </c>
      <c r="O109" s="35">
        <v>19870</v>
      </c>
      <c r="P109" s="28"/>
      <c r="Q109" s="29"/>
      <c r="R109" s="30">
        <v>2</v>
      </c>
      <c r="S109" s="29">
        <v>19865</v>
      </c>
      <c r="U109" s="31"/>
      <c r="V109" s="31"/>
      <c r="W109" s="31"/>
    </row>
    <row r="110" spans="1:23" ht="16.5">
      <c r="A110" s="32" t="s">
        <v>225</v>
      </c>
      <c r="B110" s="33" t="s">
        <v>226</v>
      </c>
      <c r="C110" s="23">
        <v>16.700000000000045</v>
      </c>
      <c r="D110" s="24">
        <v>2623.3897725439656</v>
      </c>
      <c r="E110" s="23">
        <v>6.6100000000000136</v>
      </c>
      <c r="F110" s="24">
        <v>6947.0547939866519</v>
      </c>
      <c r="G110" s="23">
        <v>2.5499999999999972</v>
      </c>
      <c r="H110" s="24">
        <v>17470.415028743617</v>
      </c>
      <c r="I110" s="23">
        <v>8.0000000000000071E-2</v>
      </c>
      <c r="J110" s="24">
        <v>10075.140800000008</v>
      </c>
      <c r="K110" s="23">
        <v>48.45</v>
      </c>
      <c r="L110" s="24">
        <v>4648.1939790079759</v>
      </c>
      <c r="M110" s="25">
        <v>41760</v>
      </c>
      <c r="N110" s="34">
        <v>2</v>
      </c>
      <c r="O110" s="35">
        <v>20880</v>
      </c>
      <c r="P110" s="28"/>
      <c r="Q110" s="29"/>
      <c r="R110" s="30">
        <v>2</v>
      </c>
      <c r="S110" s="29">
        <v>20880</v>
      </c>
      <c r="U110" s="31"/>
      <c r="V110" s="31"/>
      <c r="W110" s="31"/>
    </row>
    <row r="111" spans="1:23" ht="16.5">
      <c r="A111" s="32" t="s">
        <v>227</v>
      </c>
      <c r="B111" s="33" t="s">
        <v>228</v>
      </c>
      <c r="C111" s="23">
        <v>46.400000000000091</v>
      </c>
      <c r="D111" s="24">
        <v>7288.9392482658632</v>
      </c>
      <c r="E111" s="23">
        <v>28.239999999999981</v>
      </c>
      <c r="F111" s="24">
        <v>29680.004142538957</v>
      </c>
      <c r="G111" s="23">
        <v>2.6400000000000006</v>
      </c>
      <c r="H111" s="24">
        <v>18087.017912111063</v>
      </c>
      <c r="I111" s="23">
        <v>0</v>
      </c>
      <c r="J111" s="24">
        <v>0</v>
      </c>
      <c r="K111" s="23">
        <v>521.70000000000005</v>
      </c>
      <c r="L111" s="24">
        <v>50050.831761578149</v>
      </c>
      <c r="M111" s="25">
        <v>105110</v>
      </c>
      <c r="N111" s="34">
        <v>2</v>
      </c>
      <c r="O111" s="35">
        <v>52560</v>
      </c>
      <c r="P111" s="28"/>
      <c r="Q111" s="29"/>
      <c r="R111" s="30">
        <v>2</v>
      </c>
      <c r="S111" s="29">
        <v>52555</v>
      </c>
      <c r="U111" s="31"/>
      <c r="V111" s="31"/>
      <c r="W111" s="31"/>
    </row>
    <row r="112" spans="1:23" ht="16.5">
      <c r="A112" s="32" t="s">
        <v>229</v>
      </c>
      <c r="B112" s="33" t="s">
        <v>230</v>
      </c>
      <c r="C112" s="23">
        <v>35.399999999999864</v>
      </c>
      <c r="D112" s="24">
        <v>5560.9579609614239</v>
      </c>
      <c r="E112" s="23">
        <v>4.6399999999999864</v>
      </c>
      <c r="F112" s="24">
        <v>4876.6012472160219</v>
      </c>
      <c r="G112" s="23">
        <v>2.269999999999996</v>
      </c>
      <c r="H112" s="24">
        <v>15552.094947156073</v>
      </c>
      <c r="I112" s="23">
        <v>0</v>
      </c>
      <c r="J112" s="24">
        <v>0</v>
      </c>
      <c r="K112" s="23">
        <v>20.966666666666665</v>
      </c>
      <c r="L112" s="24">
        <v>2011.4991488104688</v>
      </c>
      <c r="M112" s="25">
        <v>28000</v>
      </c>
      <c r="N112" s="34">
        <v>1</v>
      </c>
      <c r="O112" s="35">
        <v>28000</v>
      </c>
      <c r="P112" s="28"/>
      <c r="Q112" s="29">
        <v>28000</v>
      </c>
      <c r="R112" s="30">
        <v>1</v>
      </c>
      <c r="S112" s="29"/>
      <c r="U112" s="31"/>
      <c r="V112" s="31"/>
      <c r="W112" s="31"/>
    </row>
    <row r="113" spans="1:23" ht="16.5">
      <c r="A113" s="32" t="s">
        <v>231</v>
      </c>
      <c r="B113" s="33" t="s">
        <v>232</v>
      </c>
      <c r="C113" s="23">
        <v>26.799999999999955</v>
      </c>
      <c r="D113" s="24">
        <v>4209.9907727052678</v>
      </c>
      <c r="E113" s="23">
        <v>5.6499999999999773</v>
      </c>
      <c r="F113" s="24">
        <v>5938.1028118039849</v>
      </c>
      <c r="G113" s="23">
        <v>3.3599999999999994</v>
      </c>
      <c r="H113" s="24">
        <v>23019.840979050434</v>
      </c>
      <c r="I113" s="23">
        <v>0.29000000000000004</v>
      </c>
      <c r="J113" s="24">
        <v>36522.385400000006</v>
      </c>
      <c r="K113" s="23">
        <v>77.016666666666666</v>
      </c>
      <c r="L113" s="24">
        <v>7388.8215951138136</v>
      </c>
      <c r="M113" s="25">
        <v>77080</v>
      </c>
      <c r="N113" s="34">
        <v>1</v>
      </c>
      <c r="O113" s="35">
        <v>77080</v>
      </c>
      <c r="P113" s="28"/>
      <c r="Q113" s="29">
        <v>77080</v>
      </c>
      <c r="R113" s="30">
        <v>1</v>
      </c>
      <c r="S113" s="29"/>
      <c r="U113" s="31"/>
      <c r="V113" s="31"/>
      <c r="W113" s="31"/>
    </row>
    <row r="114" spans="1:23" ht="16.5">
      <c r="A114" s="32" t="s">
        <v>233</v>
      </c>
      <c r="B114" s="33" t="s">
        <v>234</v>
      </c>
      <c r="C114" s="23">
        <v>30.100000000000136</v>
      </c>
      <c r="D114" s="24">
        <v>4728.3851588966172</v>
      </c>
      <c r="E114" s="23">
        <v>5.8300000000000125</v>
      </c>
      <c r="F114" s="24">
        <v>6127.2813084632644</v>
      </c>
      <c r="G114" s="23">
        <v>3.3600000000000065</v>
      </c>
      <c r="H114" s="24">
        <v>23019.840979050481</v>
      </c>
      <c r="I114" s="23">
        <v>9.0000000000000302E-2</v>
      </c>
      <c r="J114" s="24">
        <v>11334.533400000038</v>
      </c>
      <c r="K114" s="23">
        <v>6.8</v>
      </c>
      <c r="L114" s="24">
        <v>652.37810231690889</v>
      </c>
      <c r="M114" s="25">
        <v>45860</v>
      </c>
      <c r="N114" s="34">
        <v>1</v>
      </c>
      <c r="O114" s="35">
        <v>45860</v>
      </c>
      <c r="P114" s="28"/>
      <c r="Q114" s="29">
        <v>45860</v>
      </c>
      <c r="R114" s="30">
        <v>1</v>
      </c>
      <c r="S114" s="29"/>
      <c r="U114" s="31"/>
      <c r="V114" s="31"/>
      <c r="W114" s="31"/>
    </row>
    <row r="115" spans="1:23" ht="16.5">
      <c r="A115" s="32" t="s">
        <v>235</v>
      </c>
      <c r="B115" s="33" t="s">
        <v>236</v>
      </c>
      <c r="C115" s="23">
        <v>36.799999999999955</v>
      </c>
      <c r="D115" s="24">
        <v>5780.8828520729076</v>
      </c>
      <c r="E115" s="23">
        <v>3.8600000000000136</v>
      </c>
      <c r="F115" s="24">
        <v>4056.8277616926648</v>
      </c>
      <c r="G115" s="23">
        <v>2.0600000000000023</v>
      </c>
      <c r="H115" s="24">
        <v>14113.354885965462</v>
      </c>
      <c r="I115" s="23">
        <v>0</v>
      </c>
      <c r="J115" s="24">
        <v>0</v>
      </c>
      <c r="K115" s="23">
        <v>0</v>
      </c>
      <c r="L115" s="24">
        <v>0</v>
      </c>
      <c r="M115" s="25">
        <v>23950</v>
      </c>
      <c r="N115" s="34">
        <v>1</v>
      </c>
      <c r="O115" s="35">
        <v>23950</v>
      </c>
      <c r="P115" s="28"/>
      <c r="Q115" s="29">
        <v>23950</v>
      </c>
      <c r="R115" s="30">
        <v>1</v>
      </c>
      <c r="S115" s="29"/>
      <c r="U115" s="31"/>
      <c r="V115" s="31"/>
      <c r="W115" s="31"/>
    </row>
    <row r="116" spans="1:23" ht="16.5">
      <c r="A116" s="32" t="s">
        <v>237</v>
      </c>
      <c r="B116" s="33" t="s">
        <v>238</v>
      </c>
      <c r="C116" s="23">
        <v>52.100000000000136</v>
      </c>
      <c r="D116" s="24">
        <v>8184.3477335054249</v>
      </c>
      <c r="E116" s="23">
        <v>1.6700000000000159</v>
      </c>
      <c r="F116" s="24">
        <v>1755.1560523385469</v>
      </c>
      <c r="G116" s="23">
        <v>0.40999999999999659</v>
      </c>
      <c r="H116" s="24">
        <v>2808.968690896012</v>
      </c>
      <c r="I116" s="23">
        <v>0</v>
      </c>
      <c r="J116" s="24">
        <v>0</v>
      </c>
      <c r="K116" s="23">
        <v>296.48333333333335</v>
      </c>
      <c r="L116" s="24">
        <v>28444.005054204637</v>
      </c>
      <c r="M116" s="25">
        <v>41190</v>
      </c>
      <c r="N116" s="34">
        <v>1</v>
      </c>
      <c r="O116" s="35">
        <v>41190</v>
      </c>
      <c r="P116" s="28"/>
      <c r="Q116" s="29">
        <v>41190</v>
      </c>
      <c r="R116" s="30">
        <v>1</v>
      </c>
      <c r="S116" s="29"/>
      <c r="U116" s="31"/>
      <c r="V116" s="31"/>
      <c r="W116" s="31"/>
    </row>
    <row r="117" spans="1:23" ht="16.5">
      <c r="A117" s="32" t="s">
        <v>239</v>
      </c>
      <c r="B117" s="33" t="s">
        <v>240</v>
      </c>
      <c r="C117" s="23">
        <v>26.299999999999955</v>
      </c>
      <c r="D117" s="24">
        <v>4131.4461687368857</v>
      </c>
      <c r="E117" s="23">
        <v>5.089999999999975</v>
      </c>
      <c r="F117" s="24">
        <v>5349.5474888641165</v>
      </c>
      <c r="G117" s="23">
        <v>1.6200000000000045</v>
      </c>
      <c r="H117" s="24">
        <v>11098.851900613636</v>
      </c>
      <c r="I117" s="23">
        <v>0</v>
      </c>
      <c r="J117" s="24">
        <v>0</v>
      </c>
      <c r="K117" s="23">
        <v>0.96666666666666667</v>
      </c>
      <c r="L117" s="24">
        <v>92.740024348972341</v>
      </c>
      <c r="M117" s="25">
        <v>20670</v>
      </c>
      <c r="N117" s="34">
        <v>2</v>
      </c>
      <c r="O117" s="35">
        <v>10340</v>
      </c>
      <c r="P117" s="28"/>
      <c r="Q117" s="29"/>
      <c r="R117" s="30">
        <v>2</v>
      </c>
      <c r="S117" s="29">
        <v>10335</v>
      </c>
      <c r="U117" s="31"/>
      <c r="V117" s="31"/>
      <c r="W117" s="31"/>
    </row>
    <row r="118" spans="1:23" ht="16.5">
      <c r="A118" s="32" t="s">
        <v>241</v>
      </c>
      <c r="B118" s="33" t="s">
        <v>242</v>
      </c>
      <c r="C118" s="23">
        <v>39.5</v>
      </c>
      <c r="D118" s="24">
        <v>6205.0237135021771</v>
      </c>
      <c r="E118" s="23">
        <v>28.400000000000034</v>
      </c>
      <c r="F118" s="24">
        <v>29848.162806236116</v>
      </c>
      <c r="G118" s="23">
        <v>4.1899999999999977</v>
      </c>
      <c r="H118" s="24">
        <v>28706.289792327763</v>
      </c>
      <c r="I118" s="23">
        <v>0</v>
      </c>
      <c r="J118" s="24">
        <v>0</v>
      </c>
      <c r="K118" s="23">
        <v>1.25</v>
      </c>
      <c r="L118" s="24">
        <v>119.92244527884354</v>
      </c>
      <c r="M118" s="25">
        <v>64880</v>
      </c>
      <c r="N118" s="34">
        <v>2</v>
      </c>
      <c r="O118" s="35">
        <v>32440</v>
      </c>
      <c r="P118" s="28"/>
      <c r="Q118" s="29"/>
      <c r="R118" s="30">
        <v>2</v>
      </c>
      <c r="S118" s="29">
        <v>32440</v>
      </c>
      <c r="U118" s="31"/>
      <c r="V118" s="31"/>
      <c r="W118" s="31"/>
    </row>
    <row r="119" spans="1:23" ht="16.5">
      <c r="A119" s="32" t="s">
        <v>243</v>
      </c>
      <c r="B119" s="33" t="s">
        <v>244</v>
      </c>
      <c r="C119" s="23">
        <v>21.700000000000045</v>
      </c>
      <c r="D119" s="24">
        <v>3408.8358122277855</v>
      </c>
      <c r="E119" s="23">
        <v>7.539999999999992</v>
      </c>
      <c r="F119" s="24">
        <v>7924.4770267260492</v>
      </c>
      <c r="G119" s="23">
        <v>2.1200000000000045</v>
      </c>
      <c r="H119" s="24">
        <v>14524.423474877092</v>
      </c>
      <c r="I119" s="23">
        <v>0</v>
      </c>
      <c r="J119" s="24">
        <v>0</v>
      </c>
      <c r="K119" s="23">
        <v>0</v>
      </c>
      <c r="L119" s="24">
        <v>0</v>
      </c>
      <c r="M119" s="25">
        <v>25860</v>
      </c>
      <c r="N119" s="34">
        <v>2</v>
      </c>
      <c r="O119" s="35">
        <v>12930</v>
      </c>
      <c r="P119" s="28"/>
      <c r="Q119" s="29"/>
      <c r="R119" s="30">
        <v>2</v>
      </c>
      <c r="S119" s="29">
        <v>12930</v>
      </c>
      <c r="U119" s="31"/>
      <c r="V119" s="31"/>
      <c r="W119" s="31"/>
    </row>
    <row r="120" spans="1:23" ht="16.5">
      <c r="A120" s="32" t="s">
        <v>245</v>
      </c>
      <c r="B120" s="33" t="s">
        <v>246</v>
      </c>
      <c r="C120" s="23">
        <v>37.200000000000045</v>
      </c>
      <c r="D120" s="24">
        <v>5843.7185352476272</v>
      </c>
      <c r="E120" s="23">
        <v>12.120000000000061</v>
      </c>
      <c r="F120" s="24">
        <v>12738.018775055745</v>
      </c>
      <c r="G120" s="23">
        <v>4.6799999999999926</v>
      </c>
      <c r="H120" s="24">
        <v>32063.349935105914</v>
      </c>
      <c r="I120" s="23">
        <v>0.2200000000000002</v>
      </c>
      <c r="J120" s="24">
        <v>27706.637200000023</v>
      </c>
      <c r="K120" s="23">
        <v>0</v>
      </c>
      <c r="L120" s="24">
        <v>0</v>
      </c>
      <c r="M120" s="25">
        <v>78350</v>
      </c>
      <c r="N120" s="34">
        <v>2</v>
      </c>
      <c r="O120" s="35">
        <v>39180</v>
      </c>
      <c r="P120" s="28"/>
      <c r="Q120" s="29"/>
      <c r="R120" s="30">
        <v>2</v>
      </c>
      <c r="S120" s="29">
        <v>39175</v>
      </c>
      <c r="U120" s="31"/>
      <c r="V120" s="31"/>
      <c r="W120" s="31"/>
    </row>
    <row r="121" spans="1:23" ht="16.5">
      <c r="A121" s="32" t="s">
        <v>247</v>
      </c>
      <c r="B121" s="33" t="s">
        <v>248</v>
      </c>
      <c r="C121" s="23">
        <v>98.399999999999864</v>
      </c>
      <c r="D121" s="24">
        <v>15457.578060977554</v>
      </c>
      <c r="E121" s="23">
        <v>8.1500000000000341</v>
      </c>
      <c r="F121" s="24">
        <v>8565.5819320713053</v>
      </c>
      <c r="G121" s="23">
        <v>5.0600000000000023</v>
      </c>
      <c r="H121" s="24">
        <v>34666.784331546209</v>
      </c>
      <c r="I121" s="23">
        <v>0</v>
      </c>
      <c r="J121" s="24">
        <v>0</v>
      </c>
      <c r="K121" s="23">
        <v>21.05</v>
      </c>
      <c r="L121" s="24">
        <v>2019.4939784957253</v>
      </c>
      <c r="M121" s="25">
        <v>60710</v>
      </c>
      <c r="N121" s="34">
        <v>2</v>
      </c>
      <c r="O121" s="35">
        <v>30360</v>
      </c>
      <c r="P121" s="28"/>
      <c r="Q121" s="29"/>
      <c r="R121" s="30">
        <v>2</v>
      </c>
      <c r="S121" s="29">
        <v>30355</v>
      </c>
      <c r="U121" s="31"/>
      <c r="V121" s="31"/>
      <c r="W121" s="31"/>
    </row>
    <row r="122" spans="1:23" ht="16.5">
      <c r="A122" s="32" t="s">
        <v>249</v>
      </c>
      <c r="B122" s="33" t="s">
        <v>250</v>
      </c>
      <c r="C122" s="23">
        <v>33.899999999999864</v>
      </c>
      <c r="D122" s="24">
        <v>5325.3241490562777</v>
      </c>
      <c r="E122" s="23">
        <v>8.0100000000000193</v>
      </c>
      <c r="F122" s="24">
        <v>8418.4431013363228</v>
      </c>
      <c r="G122" s="23">
        <v>4.3299999999999983</v>
      </c>
      <c r="H122" s="24">
        <v>29665.449833121533</v>
      </c>
      <c r="I122" s="23">
        <v>9.9999999999997868E-3</v>
      </c>
      <c r="J122" s="24">
        <v>1259.3925999999731</v>
      </c>
      <c r="K122" s="23">
        <v>3.2</v>
      </c>
      <c r="L122" s="24">
        <v>307.00145991383948</v>
      </c>
      <c r="M122" s="25">
        <v>44980</v>
      </c>
      <c r="N122" s="34">
        <v>2</v>
      </c>
      <c r="O122" s="35">
        <v>22490</v>
      </c>
      <c r="P122" s="28"/>
      <c r="Q122" s="29"/>
      <c r="R122" s="30">
        <v>2</v>
      </c>
      <c r="S122" s="29">
        <v>22490</v>
      </c>
      <c r="U122" s="31"/>
      <c r="V122" s="31"/>
      <c r="W122" s="31"/>
    </row>
    <row r="123" spans="1:23" ht="16.5">
      <c r="A123" s="32" t="s">
        <v>251</v>
      </c>
      <c r="B123" s="33" t="s">
        <v>252</v>
      </c>
      <c r="C123" s="23">
        <v>31.799999999999955</v>
      </c>
      <c r="D123" s="24">
        <v>4995.4368123890872</v>
      </c>
      <c r="E123" s="23">
        <v>3.57000000000005</v>
      </c>
      <c r="F123" s="24">
        <v>3752.0401837417007</v>
      </c>
      <c r="G123" s="23">
        <v>0.39999999999999147</v>
      </c>
      <c r="H123" s="24">
        <v>2740.457259410708</v>
      </c>
      <c r="I123" s="23">
        <v>0</v>
      </c>
      <c r="J123" s="24">
        <v>0</v>
      </c>
      <c r="K123" s="23">
        <v>0.53333333333333333</v>
      </c>
      <c r="L123" s="24">
        <v>51.166909985639911</v>
      </c>
      <c r="M123" s="25">
        <v>11540</v>
      </c>
      <c r="N123" s="34">
        <v>2</v>
      </c>
      <c r="O123" s="35">
        <v>5770</v>
      </c>
      <c r="P123" s="28"/>
      <c r="Q123" s="29"/>
      <c r="R123" s="30">
        <v>2</v>
      </c>
      <c r="S123" s="29">
        <v>5770</v>
      </c>
      <c r="U123" s="31"/>
      <c r="V123" s="31"/>
      <c r="W123" s="31"/>
    </row>
    <row r="124" spans="1:23" ht="16.5">
      <c r="A124" s="32" t="s">
        <v>253</v>
      </c>
      <c r="B124" s="33" t="s">
        <v>254</v>
      </c>
      <c r="C124" s="23">
        <v>49.200000000000045</v>
      </c>
      <c r="D124" s="24">
        <v>7728.7890304887951</v>
      </c>
      <c r="E124" s="23">
        <v>10.330000000000013</v>
      </c>
      <c r="F124" s="24">
        <v>10856.743724944334</v>
      </c>
      <c r="G124" s="23">
        <v>4.9399999999999977</v>
      </c>
      <c r="H124" s="24">
        <v>33844.647153722952</v>
      </c>
      <c r="I124" s="23">
        <v>0.12999999999999989</v>
      </c>
      <c r="J124" s="24">
        <v>16372.103799999986</v>
      </c>
      <c r="K124" s="23">
        <v>331.45</v>
      </c>
      <c r="L124" s="24">
        <v>31798.635590138154</v>
      </c>
      <c r="M124" s="25">
        <v>100600</v>
      </c>
      <c r="N124" s="34">
        <v>2</v>
      </c>
      <c r="O124" s="35">
        <v>50300</v>
      </c>
      <c r="P124" s="28"/>
      <c r="Q124" s="29"/>
      <c r="R124" s="30">
        <v>2</v>
      </c>
      <c r="S124" s="29">
        <v>50300</v>
      </c>
      <c r="U124" s="31"/>
      <c r="V124" s="31"/>
      <c r="W124" s="31"/>
    </row>
    <row r="125" spans="1:23" ht="16.5">
      <c r="A125" s="32" t="s">
        <v>255</v>
      </c>
      <c r="B125" s="33" t="s">
        <v>256</v>
      </c>
      <c r="C125" s="23">
        <v>0</v>
      </c>
      <c r="D125" s="24">
        <v>0</v>
      </c>
      <c r="E125" s="23">
        <v>9.3700000000000045</v>
      </c>
      <c r="F125" s="24">
        <v>9847.7917427616976</v>
      </c>
      <c r="G125" s="23">
        <v>3.9100000000000108</v>
      </c>
      <c r="H125" s="24">
        <v>26787.969710740315</v>
      </c>
      <c r="I125" s="23">
        <v>3.0000000000000249E-2</v>
      </c>
      <c r="J125" s="24">
        <v>3778.1778000000313</v>
      </c>
      <c r="K125" s="23">
        <v>13.583333333333334</v>
      </c>
      <c r="L125" s="24">
        <v>1303.1572386967666</v>
      </c>
      <c r="M125" s="25">
        <v>41720</v>
      </c>
      <c r="N125" s="34">
        <v>2</v>
      </c>
      <c r="O125" s="35">
        <v>20860</v>
      </c>
      <c r="P125" s="28"/>
      <c r="Q125" s="29"/>
      <c r="R125" s="30">
        <v>2</v>
      </c>
      <c r="S125" s="29">
        <v>20860</v>
      </c>
      <c r="U125" s="31"/>
      <c r="V125" s="31"/>
      <c r="W125" s="31"/>
    </row>
    <row r="126" spans="1:23" ht="16.5">
      <c r="A126" s="32" t="s">
        <v>257</v>
      </c>
      <c r="B126" s="33" t="s">
        <v>258</v>
      </c>
      <c r="C126" s="23">
        <v>27.200000000000045</v>
      </c>
      <c r="D126" s="24">
        <v>4272.8264558799874</v>
      </c>
      <c r="E126" s="23">
        <v>5.2599999999999909</v>
      </c>
      <c r="F126" s="24">
        <v>5528.216069042307</v>
      </c>
      <c r="G126" s="23">
        <v>1.6700000000000017</v>
      </c>
      <c r="H126" s="24">
        <v>11441.409058039961</v>
      </c>
      <c r="I126" s="23">
        <v>4.0000000000000036E-2</v>
      </c>
      <c r="J126" s="24">
        <v>5037.5704000000042</v>
      </c>
      <c r="K126" s="23">
        <v>11.9</v>
      </c>
      <c r="L126" s="24">
        <v>1141.6616790545906</v>
      </c>
      <c r="M126" s="25">
        <v>27420</v>
      </c>
      <c r="N126" s="34">
        <v>2</v>
      </c>
      <c r="O126" s="35">
        <v>13710</v>
      </c>
      <c r="P126" s="28"/>
      <c r="Q126" s="29"/>
      <c r="R126" s="30">
        <v>2</v>
      </c>
      <c r="S126" s="29">
        <v>13710</v>
      </c>
      <c r="U126" s="31"/>
      <c r="V126" s="31"/>
      <c r="W126" s="31"/>
    </row>
    <row r="127" spans="1:23" ht="16.5">
      <c r="A127" s="32" t="s">
        <v>259</v>
      </c>
      <c r="B127" s="33" t="s">
        <v>260</v>
      </c>
      <c r="C127" s="23">
        <v>39.799999999999955</v>
      </c>
      <c r="D127" s="24">
        <v>6252.1504758831998</v>
      </c>
      <c r="E127" s="23">
        <v>5.339999999999975</v>
      </c>
      <c r="F127" s="24">
        <v>5612.2954008908428</v>
      </c>
      <c r="G127" s="23">
        <v>2.2800000000000011</v>
      </c>
      <c r="H127" s="24">
        <v>15620.606378641376</v>
      </c>
      <c r="I127" s="23">
        <v>2.0000000000000018E-2</v>
      </c>
      <c r="J127" s="24">
        <v>2518.7852000000021</v>
      </c>
      <c r="K127" s="23">
        <v>40.733333333333334</v>
      </c>
      <c r="L127" s="24">
        <v>3907.8727501532485</v>
      </c>
      <c r="M127" s="25">
        <v>33910</v>
      </c>
      <c r="N127" s="34">
        <v>2</v>
      </c>
      <c r="O127" s="35">
        <v>16960</v>
      </c>
      <c r="P127" s="28"/>
      <c r="Q127" s="29"/>
      <c r="R127" s="30">
        <v>2</v>
      </c>
      <c r="S127" s="29">
        <v>16955</v>
      </c>
      <c r="U127" s="31"/>
      <c r="V127" s="31"/>
      <c r="W127" s="31"/>
    </row>
    <row r="128" spans="1:23" ht="16.5">
      <c r="A128" s="32" t="s">
        <v>261</v>
      </c>
      <c r="B128" s="33" t="s">
        <v>262</v>
      </c>
      <c r="C128" s="23">
        <v>24.600000000000364</v>
      </c>
      <c r="D128" s="24">
        <v>3864.3945152444512</v>
      </c>
      <c r="E128" s="23">
        <v>4.7999999999999829</v>
      </c>
      <c r="F128" s="24">
        <v>5044.7599109131224</v>
      </c>
      <c r="G128" s="23">
        <v>1.3299999999999983</v>
      </c>
      <c r="H128" s="24">
        <v>9112.020387540786</v>
      </c>
      <c r="I128" s="23">
        <v>0</v>
      </c>
      <c r="J128" s="24">
        <v>0</v>
      </c>
      <c r="K128" s="23">
        <v>0</v>
      </c>
      <c r="L128" s="24">
        <v>0</v>
      </c>
      <c r="M128" s="25">
        <v>18020</v>
      </c>
      <c r="N128" s="34">
        <v>2</v>
      </c>
      <c r="O128" s="35">
        <v>9010</v>
      </c>
      <c r="P128" s="28"/>
      <c r="Q128" s="29"/>
      <c r="R128" s="30">
        <v>2</v>
      </c>
      <c r="S128" s="29">
        <v>9010</v>
      </c>
      <c r="U128" s="31"/>
      <c r="V128" s="31"/>
      <c r="W128" s="31"/>
    </row>
    <row r="129" spans="1:23" ht="16.5">
      <c r="A129" s="32" t="s">
        <v>263</v>
      </c>
      <c r="B129" s="33" t="s">
        <v>264</v>
      </c>
      <c r="C129" s="23">
        <v>41.700000000000045</v>
      </c>
      <c r="D129" s="24">
        <v>6550.6199709630655</v>
      </c>
      <c r="E129" s="23">
        <v>21.27000000000001</v>
      </c>
      <c r="F129" s="24">
        <v>22354.592355233865</v>
      </c>
      <c r="G129" s="23">
        <v>8.2700000000000102</v>
      </c>
      <c r="H129" s="24">
        <v>56658.953838317662</v>
      </c>
      <c r="I129" s="23">
        <v>0</v>
      </c>
      <c r="J129" s="24">
        <v>0</v>
      </c>
      <c r="K129" s="23">
        <v>403.1</v>
      </c>
      <c r="L129" s="24">
        <v>38672.590153521465</v>
      </c>
      <c r="M129" s="25">
        <v>124240</v>
      </c>
      <c r="N129" s="34">
        <v>2</v>
      </c>
      <c r="O129" s="35">
        <v>62120</v>
      </c>
      <c r="P129" s="28"/>
      <c r="Q129" s="29"/>
      <c r="R129" s="30">
        <v>2</v>
      </c>
      <c r="S129" s="29">
        <v>62120</v>
      </c>
      <c r="U129" s="31"/>
      <c r="V129" s="31"/>
      <c r="W129" s="31"/>
    </row>
    <row r="130" spans="1:23" ht="16.5">
      <c r="A130" s="32" t="s">
        <v>265</v>
      </c>
      <c r="B130" s="33" t="s">
        <v>266</v>
      </c>
      <c r="C130" s="23">
        <v>20.599999999999909</v>
      </c>
      <c r="D130" s="24">
        <v>3236.037683497324</v>
      </c>
      <c r="E130" s="23">
        <v>6.0900000000000318</v>
      </c>
      <c r="F130" s="24">
        <v>6400.5391369710806</v>
      </c>
      <c r="G130" s="23">
        <v>2</v>
      </c>
      <c r="H130" s="24">
        <v>13702.286297053832</v>
      </c>
      <c r="I130" s="23">
        <v>5.9999999999999609E-2</v>
      </c>
      <c r="J130" s="24">
        <v>7556.3555999999508</v>
      </c>
      <c r="K130" s="23">
        <v>4.583333333333333</v>
      </c>
      <c r="L130" s="24">
        <v>439.71563268909296</v>
      </c>
      <c r="M130" s="25">
        <v>31330</v>
      </c>
      <c r="N130" s="34">
        <v>2</v>
      </c>
      <c r="O130" s="35">
        <v>15670</v>
      </c>
      <c r="P130" s="28"/>
      <c r="Q130" s="29"/>
      <c r="R130" s="30">
        <v>2</v>
      </c>
      <c r="S130" s="29">
        <v>15665</v>
      </c>
      <c r="U130" s="31"/>
      <c r="V130" s="31"/>
      <c r="W130" s="31"/>
    </row>
    <row r="131" spans="1:23" ht="16.5">
      <c r="A131" s="32" t="s">
        <v>267</v>
      </c>
      <c r="B131" s="33" t="s">
        <v>268</v>
      </c>
      <c r="C131" s="23">
        <v>28.299999999999955</v>
      </c>
      <c r="D131" s="24">
        <v>4445.6245846104139</v>
      </c>
      <c r="E131" s="23">
        <v>8.4699999999999989</v>
      </c>
      <c r="F131" s="24">
        <v>8901.8992594654792</v>
      </c>
      <c r="G131" s="23">
        <v>4.9000000000000057</v>
      </c>
      <c r="H131" s="24">
        <v>33570.601427781927</v>
      </c>
      <c r="I131" s="23">
        <v>0</v>
      </c>
      <c r="J131" s="24">
        <v>0</v>
      </c>
      <c r="K131" s="23">
        <v>5.45</v>
      </c>
      <c r="L131" s="24">
        <v>522.86186141575786</v>
      </c>
      <c r="M131" s="25">
        <v>47440</v>
      </c>
      <c r="N131" s="34">
        <v>2</v>
      </c>
      <c r="O131" s="35">
        <v>23720</v>
      </c>
      <c r="P131" s="28"/>
      <c r="Q131" s="29"/>
      <c r="R131" s="30">
        <v>2</v>
      </c>
      <c r="S131" s="29">
        <v>23720</v>
      </c>
      <c r="U131" s="31"/>
      <c r="V131" s="31"/>
      <c r="W131" s="31"/>
    </row>
    <row r="132" spans="1:23" ht="16.5">
      <c r="A132" s="32" t="s">
        <v>269</v>
      </c>
      <c r="B132" s="33" t="s">
        <v>270</v>
      </c>
      <c r="C132" s="23">
        <v>36.5</v>
      </c>
      <c r="D132" s="24">
        <v>5733.7560896918858</v>
      </c>
      <c r="E132" s="23">
        <v>11.569999999999993</v>
      </c>
      <c r="F132" s="24">
        <v>12159.973368596875</v>
      </c>
      <c r="G132" s="23">
        <v>5.7400000000000091</v>
      </c>
      <c r="H132" s="24">
        <v>39325.561672544558</v>
      </c>
      <c r="I132" s="23">
        <v>0</v>
      </c>
      <c r="J132" s="24">
        <v>0</v>
      </c>
      <c r="K132" s="23">
        <v>4.1833333333333336</v>
      </c>
      <c r="L132" s="24">
        <v>401.34045019986308</v>
      </c>
      <c r="M132" s="25">
        <v>57620</v>
      </c>
      <c r="N132" s="34">
        <v>2</v>
      </c>
      <c r="O132" s="35">
        <v>28810</v>
      </c>
      <c r="P132" s="28"/>
      <c r="Q132" s="29"/>
      <c r="R132" s="30">
        <v>2</v>
      </c>
      <c r="S132" s="29">
        <v>28810</v>
      </c>
      <c r="U132" s="31"/>
      <c r="V132" s="31"/>
      <c r="W132" s="31"/>
    </row>
    <row r="133" spans="1:23" ht="16.5">
      <c r="A133" s="32" t="s">
        <v>271</v>
      </c>
      <c r="B133" s="33" t="s">
        <v>272</v>
      </c>
      <c r="C133" s="23">
        <v>55.299999999999955</v>
      </c>
      <c r="D133" s="24">
        <v>8687.0331989030419</v>
      </c>
      <c r="E133" s="23">
        <v>2.0900000000000034</v>
      </c>
      <c r="F133" s="24">
        <v>2196.5725445434337</v>
      </c>
      <c r="G133" s="23">
        <v>0.35999999999999943</v>
      </c>
      <c r="H133" s="24">
        <v>2466.4115334696858</v>
      </c>
      <c r="I133" s="23">
        <v>0.21999999999999975</v>
      </c>
      <c r="J133" s="24">
        <v>27706.637199999968</v>
      </c>
      <c r="K133" s="23">
        <v>212.81666666666666</v>
      </c>
      <c r="L133" s="24">
        <v>20417.196050207374</v>
      </c>
      <c r="M133" s="25">
        <v>61470</v>
      </c>
      <c r="N133" s="34">
        <v>1</v>
      </c>
      <c r="O133" s="35">
        <v>61470</v>
      </c>
      <c r="P133" s="28"/>
      <c r="Q133" s="29">
        <v>61470</v>
      </c>
      <c r="R133" s="30">
        <v>1</v>
      </c>
      <c r="S133" s="29"/>
      <c r="U133" s="31"/>
      <c r="V133" s="31"/>
      <c r="W133" s="31"/>
    </row>
    <row r="134" spans="1:23" ht="16.5">
      <c r="A134" s="32" t="s">
        <v>273</v>
      </c>
      <c r="B134" s="33" t="s">
        <v>274</v>
      </c>
      <c r="C134" s="23">
        <v>63</v>
      </c>
      <c r="D134" s="24">
        <v>9896.6201000161309</v>
      </c>
      <c r="E134" s="23">
        <v>9.8599999999999852</v>
      </c>
      <c r="F134" s="24">
        <v>10362.777650334061</v>
      </c>
      <c r="G134" s="23">
        <v>1.9100000000000037</v>
      </c>
      <c r="H134" s="24">
        <v>13085.683413686435</v>
      </c>
      <c r="I134" s="23">
        <v>0</v>
      </c>
      <c r="J134" s="24">
        <v>0</v>
      </c>
      <c r="K134" s="23">
        <v>0</v>
      </c>
      <c r="L134" s="24">
        <v>0</v>
      </c>
      <c r="M134" s="25">
        <v>33350</v>
      </c>
      <c r="N134" s="34">
        <v>1</v>
      </c>
      <c r="O134" s="35">
        <v>33350</v>
      </c>
      <c r="P134" s="28"/>
      <c r="Q134" s="29">
        <v>33350</v>
      </c>
      <c r="R134" s="30">
        <v>1</v>
      </c>
      <c r="S134" s="29"/>
      <c r="U134" s="31"/>
      <c r="V134" s="31"/>
      <c r="W134" s="31"/>
    </row>
    <row r="135" spans="1:23" ht="16.5">
      <c r="A135" s="32" t="s">
        <v>275</v>
      </c>
      <c r="B135" s="33" t="s">
        <v>276</v>
      </c>
      <c r="C135" s="23">
        <v>19.299999999999955</v>
      </c>
      <c r="D135" s="24">
        <v>3031.8217131795377</v>
      </c>
      <c r="E135" s="23">
        <v>3.4399999999999977</v>
      </c>
      <c r="F135" s="24">
        <v>3615.4112694877485</v>
      </c>
      <c r="G135" s="23">
        <v>1.5100000000000051</v>
      </c>
      <c r="H135" s="24">
        <v>10345.226154275679</v>
      </c>
      <c r="I135" s="23">
        <v>0</v>
      </c>
      <c r="J135" s="24">
        <v>0</v>
      </c>
      <c r="K135" s="23">
        <v>98.3</v>
      </c>
      <c r="L135" s="24">
        <v>9430.7010967282567</v>
      </c>
      <c r="M135" s="25">
        <v>26420</v>
      </c>
      <c r="N135" s="34">
        <v>1</v>
      </c>
      <c r="O135" s="35">
        <v>26420</v>
      </c>
      <c r="P135" s="28"/>
      <c r="Q135" s="29">
        <v>26420</v>
      </c>
      <c r="R135" s="30">
        <v>1</v>
      </c>
      <c r="S135" s="29"/>
      <c r="U135" s="31"/>
      <c r="V135" s="31"/>
      <c r="W135" s="31"/>
    </row>
    <row r="136" spans="1:23" ht="16.5">
      <c r="A136" s="32" t="s">
        <v>277</v>
      </c>
      <c r="B136" s="33" t="s">
        <v>278</v>
      </c>
      <c r="C136" s="23">
        <v>28.200000000000045</v>
      </c>
      <c r="D136" s="24">
        <v>4429.9156638167515</v>
      </c>
      <c r="E136" s="23">
        <v>2.9199999999999875</v>
      </c>
      <c r="F136" s="24">
        <v>3068.8956124721471</v>
      </c>
      <c r="G136" s="23">
        <v>1.490000000000002</v>
      </c>
      <c r="H136" s="24">
        <v>10208.203291305119</v>
      </c>
      <c r="I136" s="23">
        <v>2.9999999999999805E-2</v>
      </c>
      <c r="J136" s="24">
        <v>3778.1777999999754</v>
      </c>
      <c r="K136" s="23">
        <v>0.11666666666666667</v>
      </c>
      <c r="L136" s="24">
        <v>11.192761559358731</v>
      </c>
      <c r="M136" s="25">
        <v>21500</v>
      </c>
      <c r="N136" s="34">
        <v>1</v>
      </c>
      <c r="O136" s="35">
        <v>21500</v>
      </c>
      <c r="P136" s="28"/>
      <c r="Q136" s="29">
        <v>21500</v>
      </c>
      <c r="R136" s="30">
        <v>1</v>
      </c>
      <c r="S136" s="29"/>
      <c r="U136" s="31"/>
      <c r="V136" s="31"/>
      <c r="W136" s="31"/>
    </row>
    <row r="137" spans="1:23" ht="16.5">
      <c r="A137" s="32" t="s">
        <v>279</v>
      </c>
      <c r="B137" s="33" t="s">
        <v>280</v>
      </c>
      <c r="C137" s="23">
        <v>17.099999999999909</v>
      </c>
      <c r="D137" s="24">
        <v>2686.2254557186498</v>
      </c>
      <c r="E137" s="23">
        <v>1.8199999999999932</v>
      </c>
      <c r="F137" s="24">
        <v>1912.8047995545587</v>
      </c>
      <c r="G137" s="23">
        <v>0.79999999999999716</v>
      </c>
      <c r="H137" s="24">
        <v>5480.9145188215134</v>
      </c>
      <c r="I137" s="23">
        <v>0.12000000000000011</v>
      </c>
      <c r="J137" s="24">
        <v>15112.711200000012</v>
      </c>
      <c r="K137" s="23">
        <v>7.3666666666666663</v>
      </c>
      <c r="L137" s="24">
        <v>706.74294417665124</v>
      </c>
      <c r="M137" s="25">
        <v>25900</v>
      </c>
      <c r="N137" s="34">
        <v>1</v>
      </c>
      <c r="O137" s="35">
        <v>25900</v>
      </c>
      <c r="P137" s="28"/>
      <c r="Q137" s="29">
        <v>25900</v>
      </c>
      <c r="R137" s="30">
        <v>1</v>
      </c>
      <c r="S137" s="29"/>
      <c r="U137" s="31"/>
      <c r="V137" s="31"/>
      <c r="W137" s="31"/>
    </row>
    <row r="138" spans="1:23" ht="16.5">
      <c r="A138" s="32" t="s">
        <v>281</v>
      </c>
      <c r="B138" s="33" t="s">
        <v>282</v>
      </c>
      <c r="C138" s="23">
        <v>24.100000000000136</v>
      </c>
      <c r="D138" s="24">
        <v>3785.8499112760333</v>
      </c>
      <c r="E138" s="23">
        <v>4.4699999999999704</v>
      </c>
      <c r="F138" s="24">
        <v>4697.9326670378314</v>
      </c>
      <c r="G138" s="23">
        <v>1.3799999999999955</v>
      </c>
      <c r="H138" s="24">
        <v>9454.5775449671128</v>
      </c>
      <c r="I138" s="23">
        <v>0.13999999999999968</v>
      </c>
      <c r="J138" s="24">
        <v>17631.49639999996</v>
      </c>
      <c r="K138" s="23">
        <v>180.21666666666667</v>
      </c>
      <c r="L138" s="24">
        <v>17289.618677335136</v>
      </c>
      <c r="M138" s="25">
        <v>52860</v>
      </c>
      <c r="N138" s="34">
        <v>2</v>
      </c>
      <c r="O138" s="35">
        <v>26430</v>
      </c>
      <c r="P138" s="28"/>
      <c r="Q138" s="29"/>
      <c r="R138" s="30">
        <v>2</v>
      </c>
      <c r="S138" s="29">
        <v>26430</v>
      </c>
      <c r="U138" s="31"/>
      <c r="V138" s="31"/>
      <c r="W138" s="31"/>
    </row>
    <row r="139" spans="1:23" ht="16.5">
      <c r="A139" s="32" t="s">
        <v>283</v>
      </c>
      <c r="B139" s="33" t="s">
        <v>284</v>
      </c>
      <c r="C139" s="23">
        <v>54.100000000000136</v>
      </c>
      <c r="D139" s="24">
        <v>8498.5261493789531</v>
      </c>
      <c r="E139" s="23">
        <v>10.990000000000009</v>
      </c>
      <c r="F139" s="24">
        <v>11550.398212694889</v>
      </c>
      <c r="G139" s="23">
        <v>5.2900000000000063</v>
      </c>
      <c r="H139" s="24">
        <v>36242.547255707424</v>
      </c>
      <c r="I139" s="23">
        <v>0</v>
      </c>
      <c r="J139" s="24">
        <v>0</v>
      </c>
      <c r="K139" s="23">
        <v>0</v>
      </c>
      <c r="L139" s="24">
        <v>0</v>
      </c>
      <c r="M139" s="25">
        <v>56290</v>
      </c>
      <c r="N139" s="34">
        <v>2</v>
      </c>
      <c r="O139" s="35">
        <v>28150</v>
      </c>
      <c r="P139" s="28"/>
      <c r="Q139" s="29"/>
      <c r="R139" s="30">
        <v>2</v>
      </c>
      <c r="S139" s="29">
        <v>28145</v>
      </c>
      <c r="U139" s="31"/>
      <c r="V139" s="31"/>
      <c r="W139" s="31"/>
    </row>
    <row r="140" spans="1:23" ht="16.5">
      <c r="A140" s="32" t="s">
        <v>285</v>
      </c>
      <c r="B140" s="33" t="s">
        <v>286</v>
      </c>
      <c r="C140" s="23">
        <v>20.299999999999955</v>
      </c>
      <c r="D140" s="24">
        <v>3188.9109211163018</v>
      </c>
      <c r="E140" s="23">
        <v>3.7300000000000182</v>
      </c>
      <c r="F140" s="24">
        <v>3920.1988474387717</v>
      </c>
      <c r="G140" s="23">
        <v>2.0300000000000011</v>
      </c>
      <c r="H140" s="24">
        <v>13907.820591509648</v>
      </c>
      <c r="I140" s="23">
        <v>0</v>
      </c>
      <c r="J140" s="24">
        <v>0</v>
      </c>
      <c r="K140" s="23">
        <v>33.416666666666664</v>
      </c>
      <c r="L140" s="24">
        <v>3205.9267037877503</v>
      </c>
      <c r="M140" s="25">
        <v>24220</v>
      </c>
      <c r="N140" s="34">
        <v>2</v>
      </c>
      <c r="O140" s="35">
        <v>12110</v>
      </c>
      <c r="P140" s="28"/>
      <c r="Q140" s="29"/>
      <c r="R140" s="30">
        <v>2</v>
      </c>
      <c r="S140" s="29">
        <v>12110</v>
      </c>
      <c r="U140" s="31"/>
      <c r="V140" s="31"/>
      <c r="W140" s="31"/>
    </row>
    <row r="141" spans="1:23" ht="16.5">
      <c r="A141" s="32" t="s">
        <v>287</v>
      </c>
      <c r="B141" s="33" t="s">
        <v>288</v>
      </c>
      <c r="C141" s="23">
        <v>42.800000000000182</v>
      </c>
      <c r="D141" s="24">
        <v>6723.4180996935274</v>
      </c>
      <c r="E141" s="23">
        <v>10.67999999999995</v>
      </c>
      <c r="F141" s="24">
        <v>11224.590801781686</v>
      </c>
      <c r="G141" s="23">
        <v>5.1400000000000006</v>
      </c>
      <c r="H141" s="24">
        <v>35214.875783428353</v>
      </c>
      <c r="I141" s="23">
        <v>0</v>
      </c>
      <c r="J141" s="24">
        <v>0</v>
      </c>
      <c r="K141" s="23">
        <v>0.35</v>
      </c>
      <c r="L141" s="24">
        <v>33.578284678076187</v>
      </c>
      <c r="M141" s="25">
        <v>53200</v>
      </c>
      <c r="N141" s="34">
        <v>2</v>
      </c>
      <c r="O141" s="35">
        <v>26600</v>
      </c>
      <c r="P141" s="28"/>
      <c r="Q141" s="29"/>
      <c r="R141" s="30">
        <v>2</v>
      </c>
      <c r="S141" s="29">
        <v>26600</v>
      </c>
      <c r="U141" s="31"/>
      <c r="V141" s="31"/>
      <c r="W141" s="31"/>
    </row>
    <row r="142" spans="1:23" ht="16.5">
      <c r="A142" s="32" t="s">
        <v>289</v>
      </c>
      <c r="B142" s="33" t="s">
        <v>290</v>
      </c>
      <c r="C142" s="23">
        <v>35.199999999999818</v>
      </c>
      <c r="D142" s="24">
        <v>5529.5401193740636</v>
      </c>
      <c r="E142" s="23">
        <v>3.6200000000000045</v>
      </c>
      <c r="F142" s="24">
        <v>3804.589766146998</v>
      </c>
      <c r="G142" s="23">
        <v>1.7099999999999937</v>
      </c>
      <c r="H142" s="24">
        <v>11715.454783980984</v>
      </c>
      <c r="I142" s="23">
        <v>1.0000000000000675E-2</v>
      </c>
      <c r="J142" s="24">
        <v>1259.3926000000849</v>
      </c>
      <c r="K142" s="23">
        <v>12.833333333333334</v>
      </c>
      <c r="L142" s="24">
        <v>1231.2037715294605</v>
      </c>
      <c r="M142" s="25">
        <v>23540</v>
      </c>
      <c r="N142" s="34">
        <v>2</v>
      </c>
      <c r="O142" s="35">
        <v>11770</v>
      </c>
      <c r="P142" s="28"/>
      <c r="Q142" s="29"/>
      <c r="R142" s="30">
        <v>2</v>
      </c>
      <c r="S142" s="29">
        <v>11770</v>
      </c>
      <c r="U142" s="31"/>
      <c r="V142" s="31"/>
      <c r="W142" s="31"/>
    </row>
    <row r="143" spans="1:23" ht="16.5">
      <c r="A143" s="32" t="s">
        <v>291</v>
      </c>
      <c r="B143" s="33" t="s">
        <v>292</v>
      </c>
      <c r="C143" s="23">
        <v>27</v>
      </c>
      <c r="D143" s="24">
        <v>4241.4086142926271</v>
      </c>
      <c r="E143" s="23">
        <v>7.7400000000000091</v>
      </c>
      <c r="F143" s="24">
        <v>8134.6753563474485</v>
      </c>
      <c r="G143" s="23">
        <v>3.4399999999999977</v>
      </c>
      <c r="H143" s="24">
        <v>23567.932430932575</v>
      </c>
      <c r="I143" s="23">
        <v>0</v>
      </c>
      <c r="J143" s="24">
        <v>0</v>
      </c>
      <c r="K143" s="23">
        <v>0</v>
      </c>
      <c r="L143" s="24">
        <v>0</v>
      </c>
      <c r="M143" s="25">
        <v>35940</v>
      </c>
      <c r="N143" s="34">
        <v>2</v>
      </c>
      <c r="O143" s="35">
        <v>17970</v>
      </c>
      <c r="P143" s="28"/>
      <c r="Q143" s="29"/>
      <c r="R143" s="30">
        <v>2</v>
      </c>
      <c r="S143" s="29">
        <v>17970</v>
      </c>
      <c r="U143" s="31"/>
      <c r="V143" s="31"/>
      <c r="W143" s="31"/>
    </row>
    <row r="144" spans="1:23" ht="16.5">
      <c r="A144" s="32" t="s">
        <v>293</v>
      </c>
      <c r="B144" s="33" t="s">
        <v>294</v>
      </c>
      <c r="C144" s="23">
        <v>27.900000000000091</v>
      </c>
      <c r="D144" s="24">
        <v>4382.7889014357297</v>
      </c>
      <c r="E144" s="23">
        <v>10.099999999999994</v>
      </c>
      <c r="F144" s="24">
        <v>10615.015645879726</v>
      </c>
      <c r="G144" s="23">
        <v>4.3599999999999994</v>
      </c>
      <c r="H144" s="24">
        <v>29870.984127577351</v>
      </c>
      <c r="I144" s="23">
        <v>4.9999999999999822E-2</v>
      </c>
      <c r="J144" s="24">
        <v>6296.962999999977</v>
      </c>
      <c r="K144" s="23">
        <v>0</v>
      </c>
      <c r="L144" s="24">
        <v>0</v>
      </c>
      <c r="M144" s="25">
        <v>51170</v>
      </c>
      <c r="N144" s="34">
        <v>2</v>
      </c>
      <c r="O144" s="35">
        <v>25590</v>
      </c>
      <c r="P144" s="28"/>
      <c r="Q144" s="29"/>
      <c r="R144" s="30">
        <v>2</v>
      </c>
      <c r="S144" s="29">
        <v>25585</v>
      </c>
      <c r="U144" s="31"/>
      <c r="V144" s="31"/>
      <c r="W144" s="31"/>
    </row>
    <row r="145" spans="1:23" ht="16.5">
      <c r="A145" s="32" t="s">
        <v>295</v>
      </c>
      <c r="B145" s="33" t="s">
        <v>296</v>
      </c>
      <c r="C145" s="23">
        <v>54.900000000000091</v>
      </c>
      <c r="D145" s="24">
        <v>8624.1975157283578</v>
      </c>
      <c r="E145" s="23">
        <v>5.7599999999999909</v>
      </c>
      <c r="F145" s="24">
        <v>6053.7118930957586</v>
      </c>
      <c r="G145" s="23">
        <v>2.5300000000000011</v>
      </c>
      <c r="H145" s="24">
        <v>17333.392165773104</v>
      </c>
      <c r="I145" s="23">
        <v>9.9999999999997868E-3</v>
      </c>
      <c r="J145" s="24">
        <v>1259.3925999999731</v>
      </c>
      <c r="K145" s="23">
        <v>0</v>
      </c>
      <c r="L145" s="24">
        <v>0</v>
      </c>
      <c r="M145" s="25">
        <v>33270</v>
      </c>
      <c r="N145" s="34">
        <v>2</v>
      </c>
      <c r="O145" s="35">
        <v>16640</v>
      </c>
      <c r="P145" s="28"/>
      <c r="Q145" s="29"/>
      <c r="R145" s="30">
        <v>2</v>
      </c>
      <c r="S145" s="29">
        <v>16635</v>
      </c>
      <c r="U145" s="31"/>
      <c r="V145" s="31"/>
      <c r="W145" s="31"/>
    </row>
    <row r="146" spans="1:23" ht="16.5">
      <c r="A146" s="32" t="s">
        <v>297</v>
      </c>
      <c r="B146" s="33" t="s">
        <v>298</v>
      </c>
      <c r="C146" s="23">
        <v>26.799999999999955</v>
      </c>
      <c r="D146" s="24">
        <v>4209.9907727052678</v>
      </c>
      <c r="E146" s="23">
        <v>9.8000000000000114</v>
      </c>
      <c r="F146" s="24">
        <v>10299.718151447674</v>
      </c>
      <c r="G146" s="23">
        <v>6.1799999999999926</v>
      </c>
      <c r="H146" s="24">
        <v>42340.064657896291</v>
      </c>
      <c r="I146" s="23">
        <v>0.12999999999999989</v>
      </c>
      <c r="J146" s="24">
        <v>16372.103799999986</v>
      </c>
      <c r="K146" s="23">
        <v>113.91666666666667</v>
      </c>
      <c r="L146" s="24">
        <v>10928.932179745276</v>
      </c>
      <c r="M146" s="25">
        <v>84150</v>
      </c>
      <c r="N146" s="34">
        <v>2</v>
      </c>
      <c r="O146" s="35">
        <v>42080</v>
      </c>
      <c r="P146" s="28"/>
      <c r="Q146" s="29"/>
      <c r="R146" s="30">
        <v>2</v>
      </c>
      <c r="S146" s="29">
        <v>42075</v>
      </c>
      <c r="U146" s="31"/>
      <c r="V146" s="31"/>
      <c r="W146" s="31"/>
    </row>
    <row r="147" spans="1:23" ht="16.5">
      <c r="A147" s="32" t="s">
        <v>299</v>
      </c>
      <c r="B147" s="33" t="s">
        <v>300</v>
      </c>
      <c r="C147" s="23">
        <v>33.700000000000045</v>
      </c>
      <c r="D147" s="24">
        <v>5293.9063074689529</v>
      </c>
      <c r="E147" s="23">
        <v>6.5</v>
      </c>
      <c r="F147" s="24">
        <v>6831.4457126948782</v>
      </c>
      <c r="G147" s="23">
        <v>3.5100000000000051</v>
      </c>
      <c r="H147" s="24">
        <v>24047.512451329509</v>
      </c>
      <c r="I147" s="23">
        <v>9.9999999999997868E-3</v>
      </c>
      <c r="J147" s="24">
        <v>1259.3925999999731</v>
      </c>
      <c r="K147" s="23">
        <v>55.533333333333331</v>
      </c>
      <c r="L147" s="24">
        <v>5327.7545022547556</v>
      </c>
      <c r="M147" s="25">
        <v>42760</v>
      </c>
      <c r="N147" s="34">
        <v>2</v>
      </c>
      <c r="O147" s="35">
        <v>21380</v>
      </c>
      <c r="P147" s="28"/>
      <c r="Q147" s="29"/>
      <c r="R147" s="30">
        <v>2</v>
      </c>
      <c r="S147" s="29">
        <v>21380</v>
      </c>
      <c r="U147" s="31"/>
      <c r="V147" s="31"/>
      <c r="W147" s="31"/>
    </row>
    <row r="148" spans="1:23" ht="16.5">
      <c r="A148" s="32" t="s">
        <v>301</v>
      </c>
      <c r="B148" s="33" t="s">
        <v>302</v>
      </c>
      <c r="C148" s="23">
        <v>34</v>
      </c>
      <c r="D148" s="24">
        <v>5341.0330698499756</v>
      </c>
      <c r="E148" s="23">
        <v>4.0500000000000398</v>
      </c>
      <c r="F148" s="24">
        <v>4256.5161748330047</v>
      </c>
      <c r="G148" s="23">
        <v>2.2099999999999937</v>
      </c>
      <c r="H148" s="24">
        <v>15141.02635824444</v>
      </c>
      <c r="I148" s="23">
        <v>0.13999999999999968</v>
      </c>
      <c r="J148" s="24">
        <v>17631.49639999996</v>
      </c>
      <c r="K148" s="23">
        <v>17.3</v>
      </c>
      <c r="L148" s="24">
        <v>1659.7266426591948</v>
      </c>
      <c r="M148" s="25">
        <v>44030</v>
      </c>
      <c r="N148" s="34">
        <v>2</v>
      </c>
      <c r="O148" s="35">
        <v>22020</v>
      </c>
      <c r="P148" s="28"/>
      <c r="Q148" s="29"/>
      <c r="R148" s="30">
        <v>2</v>
      </c>
      <c r="S148" s="29">
        <v>22015</v>
      </c>
      <c r="U148" s="31"/>
      <c r="V148" s="31"/>
      <c r="W148" s="31"/>
    </row>
    <row r="149" spans="1:23" ht="16.5">
      <c r="A149" s="32" t="s">
        <v>303</v>
      </c>
      <c r="B149" s="33" t="s">
        <v>304</v>
      </c>
      <c r="C149" s="23">
        <v>27.5</v>
      </c>
      <c r="D149" s="24">
        <v>4319.9532182610092</v>
      </c>
      <c r="E149" s="23">
        <v>8.2400000000000091</v>
      </c>
      <c r="F149" s="24">
        <v>8660.171180400901</v>
      </c>
      <c r="G149" s="23">
        <v>3.730000000000004</v>
      </c>
      <c r="H149" s="24">
        <v>25554.763944005423</v>
      </c>
      <c r="I149" s="23">
        <v>5.0000000000000711E-2</v>
      </c>
      <c r="J149" s="24">
        <v>6296.9630000000889</v>
      </c>
      <c r="K149" s="23">
        <v>15.45</v>
      </c>
      <c r="L149" s="24">
        <v>1482.2414236465061</v>
      </c>
      <c r="M149" s="25">
        <v>46310</v>
      </c>
      <c r="N149" s="34">
        <v>2</v>
      </c>
      <c r="O149" s="35">
        <v>23160</v>
      </c>
      <c r="P149" s="28"/>
      <c r="Q149" s="29"/>
      <c r="R149" s="30">
        <v>2</v>
      </c>
      <c r="S149" s="29">
        <v>23155</v>
      </c>
      <c r="U149" s="31"/>
      <c r="V149" s="31"/>
      <c r="W149" s="31"/>
    </row>
    <row r="150" spans="1:23" ht="16.5">
      <c r="A150" s="32" t="s">
        <v>305</v>
      </c>
      <c r="B150" s="33" t="s">
        <v>306</v>
      </c>
      <c r="C150" s="23">
        <v>37.199999999999818</v>
      </c>
      <c r="D150" s="24">
        <v>5843.7185352475917</v>
      </c>
      <c r="E150" s="23">
        <v>4.6299999999999955</v>
      </c>
      <c r="F150" s="24">
        <v>4866.091330734962</v>
      </c>
      <c r="G150" s="23">
        <v>2.1500000000000057</v>
      </c>
      <c r="H150" s="24">
        <v>14729.957769332908</v>
      </c>
      <c r="I150" s="23">
        <v>8.9999999999999858E-2</v>
      </c>
      <c r="J150" s="24">
        <v>11334.533399999982</v>
      </c>
      <c r="K150" s="23">
        <v>25.316666666666666</v>
      </c>
      <c r="L150" s="24">
        <v>2428.8292583808447</v>
      </c>
      <c r="M150" s="25">
        <v>39200</v>
      </c>
      <c r="N150" s="34">
        <v>2</v>
      </c>
      <c r="O150" s="35">
        <v>19600</v>
      </c>
      <c r="P150" s="28"/>
      <c r="Q150" s="29"/>
      <c r="R150" s="30">
        <v>2</v>
      </c>
      <c r="S150" s="29">
        <v>19600</v>
      </c>
      <c r="U150" s="31"/>
      <c r="V150" s="31"/>
      <c r="W150" s="31"/>
    </row>
    <row r="151" spans="1:23" ht="16.5">
      <c r="A151" s="32" t="s">
        <v>307</v>
      </c>
      <c r="B151" s="33" t="s">
        <v>308</v>
      </c>
      <c r="C151" s="23">
        <v>61.700000000000045</v>
      </c>
      <c r="D151" s="24">
        <v>9692.4041296983451</v>
      </c>
      <c r="E151" s="23">
        <v>6.1399999999999864</v>
      </c>
      <c r="F151" s="24">
        <v>6453.0887193763783</v>
      </c>
      <c r="G151" s="23">
        <v>2.5499999999999972</v>
      </c>
      <c r="H151" s="24">
        <v>17470.415028743617</v>
      </c>
      <c r="I151" s="23">
        <v>0</v>
      </c>
      <c r="J151" s="24">
        <v>0</v>
      </c>
      <c r="K151" s="23">
        <v>8.8333333333333339</v>
      </c>
      <c r="L151" s="24">
        <v>847.45194663716109</v>
      </c>
      <c r="M151" s="25">
        <v>34460</v>
      </c>
      <c r="N151" s="34">
        <v>2</v>
      </c>
      <c r="O151" s="35">
        <v>17230</v>
      </c>
      <c r="P151" s="28"/>
      <c r="Q151" s="29"/>
      <c r="R151" s="30">
        <v>2</v>
      </c>
      <c r="S151" s="29">
        <v>17230</v>
      </c>
      <c r="U151" s="31"/>
      <c r="V151" s="31"/>
      <c r="W151" s="31"/>
    </row>
    <row r="152" spans="1:23" ht="16.5">
      <c r="A152" s="32" t="s">
        <v>309</v>
      </c>
      <c r="B152" s="33" t="s">
        <v>310</v>
      </c>
      <c r="C152" s="23">
        <v>32.900000000000091</v>
      </c>
      <c r="D152" s="24">
        <v>5168.2349411195491</v>
      </c>
      <c r="E152" s="23">
        <v>4.7199999999999704</v>
      </c>
      <c r="F152" s="24">
        <v>4960.6805790645576</v>
      </c>
      <c r="G152" s="23">
        <v>2.2900000000000063</v>
      </c>
      <c r="H152" s="24">
        <v>15689.11781012668</v>
      </c>
      <c r="I152" s="23">
        <v>0</v>
      </c>
      <c r="J152" s="24">
        <v>0</v>
      </c>
      <c r="K152" s="23">
        <v>34.783333333333331</v>
      </c>
      <c r="L152" s="24">
        <v>3337.0419106259528</v>
      </c>
      <c r="M152" s="25">
        <v>29160</v>
      </c>
      <c r="N152" s="34">
        <v>2</v>
      </c>
      <c r="O152" s="35">
        <v>14580</v>
      </c>
      <c r="P152" s="28"/>
      <c r="Q152" s="29"/>
      <c r="R152" s="30">
        <v>2</v>
      </c>
      <c r="S152" s="29">
        <v>14580</v>
      </c>
      <c r="U152" s="31"/>
      <c r="V152" s="31"/>
      <c r="W152" s="31"/>
    </row>
    <row r="153" spans="1:23" ht="16.5">
      <c r="A153" s="32" t="s">
        <v>311</v>
      </c>
      <c r="B153" s="33" t="s">
        <v>312</v>
      </c>
      <c r="C153" s="23">
        <v>33</v>
      </c>
      <c r="D153" s="24">
        <v>5183.9438619132115</v>
      </c>
      <c r="E153" s="23">
        <v>6.6800000000000068</v>
      </c>
      <c r="F153" s="24">
        <v>7020.6242093541277</v>
      </c>
      <c r="G153" s="23">
        <v>2.9699999999999989</v>
      </c>
      <c r="H153" s="24">
        <v>20347.895151124932</v>
      </c>
      <c r="I153" s="23">
        <v>6.999999999999984E-2</v>
      </c>
      <c r="J153" s="24">
        <v>8815.74819999998</v>
      </c>
      <c r="K153" s="23">
        <v>0</v>
      </c>
      <c r="L153" s="24">
        <v>0</v>
      </c>
      <c r="M153" s="25">
        <v>41370</v>
      </c>
      <c r="N153" s="34">
        <v>2</v>
      </c>
      <c r="O153" s="35">
        <v>20690</v>
      </c>
      <c r="P153" s="28"/>
      <c r="Q153" s="29"/>
      <c r="R153" s="30">
        <v>2</v>
      </c>
      <c r="S153" s="29">
        <v>20685</v>
      </c>
      <c r="U153" s="31"/>
      <c r="V153" s="31"/>
      <c r="W153" s="31"/>
    </row>
    <row r="154" spans="1:23" ht="16.5">
      <c r="A154" s="32" t="s">
        <v>313</v>
      </c>
      <c r="B154" s="33" t="s">
        <v>314</v>
      </c>
      <c r="C154" s="23">
        <v>18</v>
      </c>
      <c r="D154" s="24">
        <v>2827.6057428617519</v>
      </c>
      <c r="E154" s="23">
        <v>4.7300000000000182</v>
      </c>
      <c r="F154" s="24">
        <v>4971.1904955456757</v>
      </c>
      <c r="G154" s="23">
        <v>2.4899999999999949</v>
      </c>
      <c r="H154" s="24">
        <v>17059.346439831985</v>
      </c>
      <c r="I154" s="23">
        <v>0.14999999999999947</v>
      </c>
      <c r="J154" s="24">
        <v>18890.888999999934</v>
      </c>
      <c r="K154" s="23">
        <v>2.6666666666666665</v>
      </c>
      <c r="L154" s="24">
        <v>255.83454992819955</v>
      </c>
      <c r="M154" s="25">
        <v>44000</v>
      </c>
      <c r="N154" s="34">
        <v>1</v>
      </c>
      <c r="O154" s="35">
        <v>44000</v>
      </c>
      <c r="P154" s="28"/>
      <c r="Q154" s="29">
        <v>44000</v>
      </c>
      <c r="R154" s="30">
        <v>1</v>
      </c>
      <c r="S154" s="29"/>
      <c r="U154" s="31"/>
      <c r="V154" s="31"/>
      <c r="W154" s="31"/>
    </row>
    <row r="155" spans="1:23" ht="16.5">
      <c r="A155" s="32" t="s">
        <v>315</v>
      </c>
      <c r="B155" s="33" t="s">
        <v>316</v>
      </c>
      <c r="C155" s="23">
        <v>13.700000000000045</v>
      </c>
      <c r="D155" s="24">
        <v>2152.1221487336738</v>
      </c>
      <c r="E155" s="23">
        <v>2.039999999999992</v>
      </c>
      <c r="F155" s="24">
        <v>2144.0229621380763</v>
      </c>
      <c r="G155" s="23">
        <v>1.0800000000000125</v>
      </c>
      <c r="H155" s="24">
        <v>7399.2346004091551</v>
      </c>
      <c r="I155" s="23">
        <v>0.21000000000000085</v>
      </c>
      <c r="J155" s="24">
        <v>26447.244600000107</v>
      </c>
      <c r="K155" s="23">
        <v>8.9333333333333336</v>
      </c>
      <c r="L155" s="24">
        <v>857.04574225946851</v>
      </c>
      <c r="M155" s="25">
        <v>39000</v>
      </c>
      <c r="N155" s="34">
        <v>1</v>
      </c>
      <c r="O155" s="35">
        <v>39000</v>
      </c>
      <c r="P155" s="28"/>
      <c r="Q155" s="29">
        <v>39000</v>
      </c>
      <c r="R155" s="30">
        <v>1</v>
      </c>
      <c r="S155" s="29"/>
      <c r="U155" s="31"/>
      <c r="V155" s="31"/>
      <c r="W155" s="31"/>
    </row>
    <row r="156" spans="1:23" ht="16.5">
      <c r="A156" s="32" t="s">
        <v>317</v>
      </c>
      <c r="B156" s="33" t="s">
        <v>318</v>
      </c>
      <c r="C156" s="23">
        <v>66.799999999999955</v>
      </c>
      <c r="D156" s="24">
        <v>10493.559090175828</v>
      </c>
      <c r="E156" s="23">
        <v>3.3999999999999915</v>
      </c>
      <c r="F156" s="24">
        <v>3573.3716035634657</v>
      </c>
      <c r="G156" s="23">
        <v>1.759999999999998</v>
      </c>
      <c r="H156" s="24">
        <v>12058.011941407358</v>
      </c>
      <c r="I156" s="23">
        <v>7.0000000000000284E-2</v>
      </c>
      <c r="J156" s="24">
        <v>8815.7482000000346</v>
      </c>
      <c r="K156" s="23">
        <v>88.13333333333334</v>
      </c>
      <c r="L156" s="24">
        <v>8455.3318751269962</v>
      </c>
      <c r="M156" s="25">
        <v>43400</v>
      </c>
      <c r="N156" s="34">
        <v>1</v>
      </c>
      <c r="O156" s="35">
        <v>43400</v>
      </c>
      <c r="P156" s="28"/>
      <c r="Q156" s="29">
        <v>43400</v>
      </c>
      <c r="R156" s="30">
        <v>1</v>
      </c>
      <c r="S156" s="29"/>
      <c r="U156" s="31"/>
      <c r="V156" s="31"/>
      <c r="W156" s="31"/>
    </row>
    <row r="157" spans="1:23" ht="16.5">
      <c r="A157" s="32" t="s">
        <v>319</v>
      </c>
      <c r="B157" s="33" t="s">
        <v>320</v>
      </c>
      <c r="C157" s="23">
        <v>41.800000000000182</v>
      </c>
      <c r="D157" s="24">
        <v>6566.3288917567634</v>
      </c>
      <c r="E157" s="23">
        <v>1.9399999999999977</v>
      </c>
      <c r="F157" s="24">
        <v>2038.9237973273921</v>
      </c>
      <c r="G157" s="23">
        <v>1.0799999999999983</v>
      </c>
      <c r="H157" s="24">
        <v>7399.2346004090577</v>
      </c>
      <c r="I157" s="23">
        <v>3.0000000000000249E-2</v>
      </c>
      <c r="J157" s="24">
        <v>3778.1778000000313</v>
      </c>
      <c r="K157" s="23">
        <v>286.83333333333331</v>
      </c>
      <c r="L157" s="24">
        <v>27518.203776651964</v>
      </c>
      <c r="M157" s="25">
        <v>47300</v>
      </c>
      <c r="N157" s="34">
        <v>1</v>
      </c>
      <c r="O157" s="35">
        <v>47300</v>
      </c>
      <c r="P157" s="28"/>
      <c r="Q157" s="29">
        <v>47300</v>
      </c>
      <c r="R157" s="30">
        <v>1</v>
      </c>
      <c r="S157" s="29"/>
      <c r="U157" s="31"/>
      <c r="V157" s="31"/>
      <c r="W157" s="31"/>
    </row>
    <row r="158" spans="1:23" ht="16.5">
      <c r="A158" s="32" t="s">
        <v>321</v>
      </c>
      <c r="B158" s="33" t="s">
        <v>322</v>
      </c>
      <c r="C158" s="23">
        <v>28.400000000000091</v>
      </c>
      <c r="D158" s="24">
        <v>4461.3335054041117</v>
      </c>
      <c r="E158" s="23">
        <v>2.8500000000000085</v>
      </c>
      <c r="F158" s="24">
        <v>2995.3261971046863</v>
      </c>
      <c r="G158" s="23">
        <v>1.2800000000000011</v>
      </c>
      <c r="H158" s="24">
        <v>8769.4632301144593</v>
      </c>
      <c r="I158" s="23">
        <v>6.0000000000000053E-2</v>
      </c>
      <c r="J158" s="24">
        <v>7556.3556000000062</v>
      </c>
      <c r="K158" s="23">
        <v>0.6</v>
      </c>
      <c r="L158" s="24">
        <v>57.562773733844899</v>
      </c>
      <c r="M158" s="25">
        <v>23840</v>
      </c>
      <c r="N158" s="34">
        <v>1</v>
      </c>
      <c r="O158" s="35">
        <v>23840</v>
      </c>
      <c r="P158" s="28"/>
      <c r="Q158" s="29">
        <v>23840</v>
      </c>
      <c r="R158" s="30">
        <v>1</v>
      </c>
      <c r="S158" s="29"/>
      <c r="U158" s="31"/>
      <c r="V158" s="31"/>
      <c r="W158" s="31"/>
    </row>
    <row r="159" spans="1:23" ht="16.5">
      <c r="A159" s="32" t="s">
        <v>323</v>
      </c>
      <c r="B159" s="33" t="s">
        <v>324</v>
      </c>
      <c r="C159" s="23">
        <v>22</v>
      </c>
      <c r="D159" s="24">
        <v>3455.9625746088077</v>
      </c>
      <c r="E159" s="23">
        <v>3.5099999999999909</v>
      </c>
      <c r="F159" s="24">
        <v>3688.9806848552244</v>
      </c>
      <c r="G159" s="23">
        <v>1.289999999999992</v>
      </c>
      <c r="H159" s="24">
        <v>8837.9746615996664</v>
      </c>
      <c r="I159" s="23">
        <v>4.9999999999999822E-2</v>
      </c>
      <c r="J159" s="24">
        <v>6296.962999999977</v>
      </c>
      <c r="K159" s="23">
        <v>10.266666666666667</v>
      </c>
      <c r="L159" s="24">
        <v>984.96301722356839</v>
      </c>
      <c r="M159" s="25">
        <v>23260</v>
      </c>
      <c r="N159" s="34">
        <v>2</v>
      </c>
      <c r="O159" s="35">
        <v>11630</v>
      </c>
      <c r="P159" s="28"/>
      <c r="Q159" s="29"/>
      <c r="R159" s="30">
        <v>2</v>
      </c>
      <c r="S159" s="29">
        <v>11630</v>
      </c>
      <c r="U159" s="31"/>
      <c r="V159" s="31"/>
      <c r="W159" s="31"/>
    </row>
    <row r="160" spans="1:23" ht="16.5">
      <c r="A160" s="32" t="s">
        <v>325</v>
      </c>
      <c r="B160" s="33" t="s">
        <v>326</v>
      </c>
      <c r="C160" s="23">
        <v>26.5</v>
      </c>
      <c r="D160" s="24">
        <v>4162.864010324246</v>
      </c>
      <c r="E160" s="23">
        <v>13.440000000000026</v>
      </c>
      <c r="F160" s="24">
        <v>14125.32775055682</v>
      </c>
      <c r="G160" s="23">
        <v>7.730000000000004</v>
      </c>
      <c r="H160" s="24">
        <v>52959.336538113086</v>
      </c>
      <c r="I160" s="23">
        <v>9.0000000000000302E-2</v>
      </c>
      <c r="J160" s="24">
        <v>11334.533400000038</v>
      </c>
      <c r="K160" s="23">
        <v>6.6666666666666666E-2</v>
      </c>
      <c r="L160" s="24">
        <v>6.3958637482049889</v>
      </c>
      <c r="M160" s="25">
        <v>82590</v>
      </c>
      <c r="N160" s="34">
        <v>2</v>
      </c>
      <c r="O160" s="35">
        <v>41300</v>
      </c>
      <c r="P160" s="28"/>
      <c r="Q160" s="29"/>
      <c r="R160" s="30">
        <v>2</v>
      </c>
      <c r="S160" s="29">
        <v>41295</v>
      </c>
      <c r="U160" s="31"/>
      <c r="V160" s="31"/>
      <c r="W160" s="31"/>
    </row>
    <row r="161" spans="1:23" ht="16.5">
      <c r="A161" s="32" t="s">
        <v>327</v>
      </c>
      <c r="B161" s="33" t="s">
        <v>328</v>
      </c>
      <c r="C161" s="23">
        <v>42.700000000000045</v>
      </c>
      <c r="D161" s="24">
        <v>6707.7091788998296</v>
      </c>
      <c r="E161" s="23">
        <v>8.3599999999999852</v>
      </c>
      <c r="F161" s="24">
        <v>8786.2901781737055</v>
      </c>
      <c r="G161" s="23">
        <v>1.519999999999996</v>
      </c>
      <c r="H161" s="24">
        <v>10413.737585760884</v>
      </c>
      <c r="I161" s="23">
        <v>6.999999999999984E-2</v>
      </c>
      <c r="J161" s="24">
        <v>8815.74819999998</v>
      </c>
      <c r="K161" s="23">
        <v>65.733333333333334</v>
      </c>
      <c r="L161" s="24">
        <v>6306.3216557301193</v>
      </c>
      <c r="M161" s="25">
        <v>41030</v>
      </c>
      <c r="N161" s="34">
        <v>2</v>
      </c>
      <c r="O161" s="35">
        <v>20520</v>
      </c>
      <c r="P161" s="28"/>
      <c r="Q161" s="29"/>
      <c r="R161" s="30">
        <v>2</v>
      </c>
      <c r="S161" s="29">
        <v>20515</v>
      </c>
      <c r="U161" s="31"/>
      <c r="V161" s="31"/>
      <c r="W161" s="31"/>
    </row>
    <row r="162" spans="1:23" ht="16.5">
      <c r="A162" s="32" t="s">
        <v>329</v>
      </c>
      <c r="B162" s="33" t="s">
        <v>330</v>
      </c>
      <c r="C162" s="23">
        <v>27.799999999999955</v>
      </c>
      <c r="D162" s="24">
        <v>4367.0799806420318</v>
      </c>
      <c r="E162" s="23">
        <v>5.4000000000000057</v>
      </c>
      <c r="F162" s="24">
        <v>5675.3548997772896</v>
      </c>
      <c r="G162" s="23">
        <v>2.4299999999999926</v>
      </c>
      <c r="H162" s="24">
        <v>16648.277850920356</v>
      </c>
      <c r="I162" s="23">
        <v>0</v>
      </c>
      <c r="J162" s="24">
        <v>0</v>
      </c>
      <c r="K162" s="23">
        <v>5.4833333333333334</v>
      </c>
      <c r="L162" s="24">
        <v>526.05979328986029</v>
      </c>
      <c r="M162" s="25">
        <v>27220</v>
      </c>
      <c r="N162" s="34">
        <v>2</v>
      </c>
      <c r="O162" s="35">
        <v>13610</v>
      </c>
      <c r="P162" s="28"/>
      <c r="Q162" s="29"/>
      <c r="R162" s="30">
        <v>2</v>
      </c>
      <c r="S162" s="29">
        <v>13610</v>
      </c>
      <c r="U162" s="31"/>
      <c r="V162" s="31"/>
      <c r="W162" s="31"/>
    </row>
    <row r="163" spans="1:23" ht="16.5">
      <c r="A163" s="32" t="s">
        <v>331</v>
      </c>
      <c r="B163" s="33" t="s">
        <v>332</v>
      </c>
      <c r="C163" s="23">
        <v>50.799999999999955</v>
      </c>
      <c r="D163" s="24">
        <v>7980.1317631876036</v>
      </c>
      <c r="E163" s="23">
        <v>9.6999999999999886</v>
      </c>
      <c r="F163" s="24">
        <v>10194.618986636959</v>
      </c>
      <c r="G163" s="23">
        <v>4.2399999999999949</v>
      </c>
      <c r="H163" s="24">
        <v>29048.84694975409</v>
      </c>
      <c r="I163" s="23">
        <v>2.0000000000000018E-2</v>
      </c>
      <c r="J163" s="24">
        <v>2518.7852000000021</v>
      </c>
      <c r="K163" s="23">
        <v>65.583333333333329</v>
      </c>
      <c r="L163" s="24">
        <v>6291.9309622966575</v>
      </c>
      <c r="M163" s="25">
        <v>56030</v>
      </c>
      <c r="N163" s="34">
        <v>2</v>
      </c>
      <c r="O163" s="35">
        <v>28020</v>
      </c>
      <c r="P163" s="28"/>
      <c r="Q163" s="29"/>
      <c r="R163" s="30">
        <v>2</v>
      </c>
      <c r="S163" s="29">
        <v>28015</v>
      </c>
      <c r="U163" s="31"/>
      <c r="V163" s="31"/>
      <c r="W163" s="31"/>
    </row>
    <row r="164" spans="1:23" ht="16.5">
      <c r="A164" s="32" t="s">
        <v>333</v>
      </c>
      <c r="B164" s="33" t="s">
        <v>334</v>
      </c>
      <c r="C164" s="23">
        <v>28</v>
      </c>
      <c r="D164" s="24">
        <v>4398.4978222293912</v>
      </c>
      <c r="E164" s="23">
        <v>10.620000000000061</v>
      </c>
      <c r="F164" s="24">
        <v>11161.531302895388</v>
      </c>
      <c r="G164" s="23">
        <v>5.3800000000000239</v>
      </c>
      <c r="H164" s="24">
        <v>36859.150139074969</v>
      </c>
      <c r="I164" s="23">
        <v>0.10999999999999988</v>
      </c>
      <c r="J164" s="24">
        <v>13853.318599999984</v>
      </c>
      <c r="K164" s="23">
        <v>60.583333333333336</v>
      </c>
      <c r="L164" s="24">
        <v>5812.2411811812835</v>
      </c>
      <c r="M164" s="25">
        <v>72080</v>
      </c>
      <c r="N164" s="34">
        <v>2</v>
      </c>
      <c r="O164" s="35">
        <v>36040</v>
      </c>
      <c r="P164" s="28"/>
      <c r="Q164" s="29"/>
      <c r="R164" s="30">
        <v>2</v>
      </c>
      <c r="S164" s="29">
        <v>36040</v>
      </c>
      <c r="U164" s="31"/>
      <c r="V164" s="31"/>
      <c r="W164" s="31"/>
    </row>
    <row r="165" spans="1:23" ht="16.5">
      <c r="A165" s="32" t="s">
        <v>335</v>
      </c>
      <c r="B165" s="33" t="s">
        <v>336</v>
      </c>
      <c r="C165" s="23">
        <v>18.200000000000045</v>
      </c>
      <c r="D165" s="24">
        <v>2859.0235844491117</v>
      </c>
      <c r="E165" s="23">
        <v>6.5600000000000023</v>
      </c>
      <c r="F165" s="24">
        <v>6894.5052115812941</v>
      </c>
      <c r="G165" s="23">
        <v>2.6200000000000045</v>
      </c>
      <c r="H165" s="24">
        <v>17949.995049140551</v>
      </c>
      <c r="I165" s="23">
        <v>0.13000000000000034</v>
      </c>
      <c r="J165" s="24">
        <v>16372.103800000043</v>
      </c>
      <c r="K165" s="23">
        <v>4.833333333333333</v>
      </c>
      <c r="L165" s="24">
        <v>463.70012174486169</v>
      </c>
      <c r="M165" s="25">
        <v>44540</v>
      </c>
      <c r="N165" s="34">
        <v>2</v>
      </c>
      <c r="O165" s="35">
        <v>22270</v>
      </c>
      <c r="P165" s="28"/>
      <c r="Q165" s="29"/>
      <c r="R165" s="30">
        <v>2</v>
      </c>
      <c r="S165" s="29">
        <v>22270</v>
      </c>
      <c r="U165" s="31"/>
      <c r="V165" s="31"/>
      <c r="W165" s="31"/>
    </row>
    <row r="166" spans="1:23" ht="16.5">
      <c r="A166" s="32" t="s">
        <v>337</v>
      </c>
      <c r="B166" s="33" t="s">
        <v>338</v>
      </c>
      <c r="C166" s="23">
        <v>98.800000000000182</v>
      </c>
      <c r="D166" s="24">
        <v>15520.413744152311</v>
      </c>
      <c r="E166" s="23">
        <v>8.1200000000000045</v>
      </c>
      <c r="F166" s="24">
        <v>8534.0521826280674</v>
      </c>
      <c r="G166" s="23">
        <v>3.3300000000000125</v>
      </c>
      <c r="H166" s="24">
        <v>22814.306684594714</v>
      </c>
      <c r="I166" s="23">
        <v>0</v>
      </c>
      <c r="J166" s="24">
        <v>0</v>
      </c>
      <c r="K166" s="23">
        <v>148.18333333333334</v>
      </c>
      <c r="L166" s="24">
        <v>14216.406146322639</v>
      </c>
      <c r="M166" s="25">
        <v>61090</v>
      </c>
      <c r="N166" s="34">
        <v>2</v>
      </c>
      <c r="O166" s="35">
        <v>30550</v>
      </c>
      <c r="P166" s="28"/>
      <c r="Q166" s="29"/>
      <c r="R166" s="30">
        <v>2</v>
      </c>
      <c r="S166" s="29">
        <v>30545</v>
      </c>
      <c r="U166" s="31"/>
      <c r="V166" s="31"/>
      <c r="W166" s="31"/>
    </row>
    <row r="167" spans="1:23" ht="16.5">
      <c r="A167" s="32" t="s">
        <v>339</v>
      </c>
      <c r="B167" s="33" t="s">
        <v>340</v>
      </c>
      <c r="C167" s="23">
        <v>63.5</v>
      </c>
      <c r="D167" s="24">
        <v>9975.1647039845138</v>
      </c>
      <c r="E167" s="23">
        <v>6.3400000000000318</v>
      </c>
      <c r="F167" s="24">
        <v>6663.2870489978068</v>
      </c>
      <c r="G167" s="23">
        <v>2.8799999999999955</v>
      </c>
      <c r="H167" s="24">
        <v>19731.292267757486</v>
      </c>
      <c r="I167" s="23">
        <v>4.9999999999999822E-2</v>
      </c>
      <c r="J167" s="24">
        <v>6296.962999999977</v>
      </c>
      <c r="K167" s="23">
        <v>154.78333333333333</v>
      </c>
      <c r="L167" s="24">
        <v>14849.596657394934</v>
      </c>
      <c r="M167" s="25">
        <v>57520</v>
      </c>
      <c r="N167" s="34">
        <v>2</v>
      </c>
      <c r="O167" s="35">
        <v>28760</v>
      </c>
      <c r="P167" s="28"/>
      <c r="Q167" s="29"/>
      <c r="R167" s="30">
        <v>2</v>
      </c>
      <c r="S167" s="29">
        <v>28760</v>
      </c>
      <c r="U167" s="31"/>
      <c r="V167" s="31"/>
      <c r="W167" s="31"/>
    </row>
    <row r="168" spans="1:23" ht="16.5">
      <c r="A168" s="32" t="s">
        <v>341</v>
      </c>
      <c r="B168" s="33" t="s">
        <v>342</v>
      </c>
      <c r="C168" s="23">
        <v>39.100000000000136</v>
      </c>
      <c r="D168" s="24">
        <v>6142.1880303274929</v>
      </c>
      <c r="E168" s="23">
        <v>2.8400000000000318</v>
      </c>
      <c r="F168" s="24">
        <v>2984.8162806236414</v>
      </c>
      <c r="G168" s="23">
        <v>1.0600000000000023</v>
      </c>
      <c r="H168" s="24">
        <v>7262.2117374385462</v>
      </c>
      <c r="I168" s="23">
        <v>9.9999999999999645E-2</v>
      </c>
      <c r="J168" s="24">
        <v>12593.925999999954</v>
      </c>
      <c r="K168" s="23">
        <v>0.26666666666666666</v>
      </c>
      <c r="L168" s="24">
        <v>25.583454992819956</v>
      </c>
      <c r="M168" s="25">
        <v>29010</v>
      </c>
      <c r="N168" s="34">
        <v>2</v>
      </c>
      <c r="O168" s="35">
        <v>14510</v>
      </c>
      <c r="P168" s="28"/>
      <c r="Q168" s="29"/>
      <c r="R168" s="30">
        <v>2</v>
      </c>
      <c r="S168" s="29">
        <v>14505</v>
      </c>
      <c r="U168" s="31"/>
      <c r="V168" s="31"/>
      <c r="W168" s="31"/>
    </row>
    <row r="169" spans="1:23" ht="16.5">
      <c r="A169" s="32" t="s">
        <v>343</v>
      </c>
      <c r="B169" s="33" t="s">
        <v>344</v>
      </c>
      <c r="C169" s="23">
        <v>38.799999999999955</v>
      </c>
      <c r="D169" s="24">
        <v>6095.0612679464357</v>
      </c>
      <c r="E169" s="23">
        <v>10.819999999999993</v>
      </c>
      <c r="F169" s="24">
        <v>11371.729632516697</v>
      </c>
      <c r="G169" s="23">
        <v>5.1099999999999994</v>
      </c>
      <c r="H169" s="24">
        <v>35009.341488972539</v>
      </c>
      <c r="I169" s="23">
        <v>0</v>
      </c>
      <c r="J169" s="24">
        <v>0</v>
      </c>
      <c r="K169" s="23">
        <v>2.0166666666666666</v>
      </c>
      <c r="L169" s="24">
        <v>193.47487838320092</v>
      </c>
      <c r="M169" s="25">
        <v>52670</v>
      </c>
      <c r="N169" s="34">
        <v>2</v>
      </c>
      <c r="O169" s="35">
        <v>26340</v>
      </c>
      <c r="P169" s="28"/>
      <c r="Q169" s="29"/>
      <c r="R169" s="30">
        <v>2</v>
      </c>
      <c r="S169" s="29">
        <v>26335</v>
      </c>
      <c r="U169" s="31"/>
      <c r="V169" s="31"/>
      <c r="W169" s="31"/>
    </row>
    <row r="170" spans="1:23" ht="16.5">
      <c r="A170" s="32" t="s">
        <v>345</v>
      </c>
      <c r="B170" s="33" t="s">
        <v>346</v>
      </c>
      <c r="C170" s="23">
        <v>50.5</v>
      </c>
      <c r="D170" s="24">
        <v>7933.0050008065809</v>
      </c>
      <c r="E170" s="23">
        <v>8.9099999999999966</v>
      </c>
      <c r="F170" s="24">
        <v>9364.3355846325139</v>
      </c>
      <c r="G170" s="23">
        <v>4.2999999999999972</v>
      </c>
      <c r="H170" s="24">
        <v>29459.915538665718</v>
      </c>
      <c r="I170" s="23">
        <v>8.9999999999999858E-2</v>
      </c>
      <c r="J170" s="24">
        <v>11334.533399999982</v>
      </c>
      <c r="K170" s="23">
        <v>56.05</v>
      </c>
      <c r="L170" s="24">
        <v>5377.3224463033439</v>
      </c>
      <c r="M170" s="25">
        <v>63470</v>
      </c>
      <c r="N170" s="34">
        <v>2</v>
      </c>
      <c r="O170" s="35">
        <v>31740</v>
      </c>
      <c r="P170" s="28"/>
      <c r="Q170" s="29"/>
      <c r="R170" s="30">
        <v>2</v>
      </c>
      <c r="S170" s="29">
        <v>31735</v>
      </c>
      <c r="U170" s="31"/>
      <c r="V170" s="31"/>
      <c r="W170" s="31"/>
    </row>
    <row r="171" spans="1:23" ht="16.5">
      <c r="A171" s="32" t="s">
        <v>347</v>
      </c>
      <c r="B171" s="33" t="s">
        <v>348</v>
      </c>
      <c r="C171" s="23">
        <v>45.900000000000091</v>
      </c>
      <c r="D171" s="24">
        <v>7210.3946442974811</v>
      </c>
      <c r="E171" s="23">
        <v>9.3300000000000125</v>
      </c>
      <c r="F171" s="24">
        <v>9805.7520768374288</v>
      </c>
      <c r="G171" s="23">
        <v>4.8299999999999983</v>
      </c>
      <c r="H171" s="24">
        <v>33091.021407384993</v>
      </c>
      <c r="I171" s="23">
        <v>0</v>
      </c>
      <c r="J171" s="24">
        <v>0</v>
      </c>
      <c r="K171" s="23">
        <v>0.65</v>
      </c>
      <c r="L171" s="24">
        <v>62.359671544998648</v>
      </c>
      <c r="M171" s="25">
        <v>50170</v>
      </c>
      <c r="N171" s="34">
        <v>2</v>
      </c>
      <c r="O171" s="35">
        <v>25090</v>
      </c>
      <c r="P171" s="28"/>
      <c r="Q171" s="29"/>
      <c r="R171" s="30">
        <v>2</v>
      </c>
      <c r="S171" s="29">
        <v>25085</v>
      </c>
      <c r="U171" s="31"/>
      <c r="V171" s="31"/>
      <c r="W171" s="31"/>
    </row>
    <row r="172" spans="1:23" ht="16.5">
      <c r="A172" s="32" t="s">
        <v>349</v>
      </c>
      <c r="B172" s="33" t="s">
        <v>350</v>
      </c>
      <c r="C172" s="23">
        <v>43.5</v>
      </c>
      <c r="D172" s="24">
        <v>6833.3805452492334</v>
      </c>
      <c r="E172" s="23">
        <v>12.78000000000003</v>
      </c>
      <c r="F172" s="24">
        <v>13431.673262806269</v>
      </c>
      <c r="G172" s="23">
        <v>6.269999999999996</v>
      </c>
      <c r="H172" s="24">
        <v>42956.667541263734</v>
      </c>
      <c r="I172" s="23">
        <v>0</v>
      </c>
      <c r="J172" s="24">
        <v>0</v>
      </c>
      <c r="K172" s="23">
        <v>5.2166666666666668</v>
      </c>
      <c r="L172" s="24">
        <v>500.4763382970404</v>
      </c>
      <c r="M172" s="25">
        <v>63720</v>
      </c>
      <c r="N172" s="34">
        <v>2</v>
      </c>
      <c r="O172" s="35">
        <v>31860</v>
      </c>
      <c r="P172" s="28"/>
      <c r="Q172" s="29"/>
      <c r="R172" s="30">
        <v>2</v>
      </c>
      <c r="S172" s="29">
        <v>31860</v>
      </c>
      <c r="U172" s="31"/>
      <c r="V172" s="31"/>
      <c r="W172" s="31"/>
    </row>
    <row r="173" spans="1:23" ht="16.5">
      <c r="A173" s="32" t="s">
        <v>351</v>
      </c>
      <c r="B173" s="33" t="s">
        <v>352</v>
      </c>
      <c r="C173" s="23">
        <v>29.700000000000045</v>
      </c>
      <c r="D173" s="24">
        <v>4665.5494757218976</v>
      </c>
      <c r="E173" s="23">
        <v>7.4199999999999875</v>
      </c>
      <c r="F173" s="24">
        <v>7798.3580289532165</v>
      </c>
      <c r="G173" s="23">
        <v>2.6000000000000085</v>
      </c>
      <c r="H173" s="24">
        <v>17812.972186170038</v>
      </c>
      <c r="I173" s="23">
        <v>0.12999999999999989</v>
      </c>
      <c r="J173" s="24">
        <v>16372.103799999986</v>
      </c>
      <c r="K173" s="23">
        <v>0.66666666666666663</v>
      </c>
      <c r="L173" s="24">
        <v>63.958637482049888</v>
      </c>
      <c r="M173" s="25">
        <v>46710</v>
      </c>
      <c r="N173" s="34">
        <v>2</v>
      </c>
      <c r="O173" s="35">
        <v>23360</v>
      </c>
      <c r="P173" s="28"/>
      <c r="Q173" s="29"/>
      <c r="R173" s="30">
        <v>2</v>
      </c>
      <c r="S173" s="29">
        <v>23355</v>
      </c>
      <c r="U173" s="31"/>
      <c r="V173" s="31"/>
      <c r="W173" s="31"/>
    </row>
    <row r="174" spans="1:23" ht="16.5">
      <c r="A174" s="32" t="s">
        <v>353</v>
      </c>
      <c r="B174" s="33" t="s">
        <v>354</v>
      </c>
      <c r="C174" s="23">
        <v>37.399999999999864</v>
      </c>
      <c r="D174" s="24">
        <v>5875.136376834952</v>
      </c>
      <c r="E174" s="23">
        <v>8.3199999999999932</v>
      </c>
      <c r="F174" s="24">
        <v>8744.2505122494367</v>
      </c>
      <c r="G174" s="23">
        <v>2.3700000000000045</v>
      </c>
      <c r="H174" s="24">
        <v>16237.209262008822</v>
      </c>
      <c r="I174" s="23">
        <v>0.12999999999999989</v>
      </c>
      <c r="J174" s="24">
        <v>16372.103799999986</v>
      </c>
      <c r="K174" s="23">
        <v>6.75</v>
      </c>
      <c r="L174" s="24">
        <v>647.58120450575518</v>
      </c>
      <c r="M174" s="25">
        <v>47880</v>
      </c>
      <c r="N174" s="34">
        <v>2</v>
      </c>
      <c r="O174" s="35">
        <v>23940</v>
      </c>
      <c r="P174" s="28"/>
      <c r="Q174" s="29"/>
      <c r="R174" s="30">
        <v>2</v>
      </c>
      <c r="S174" s="29">
        <v>23940</v>
      </c>
      <c r="U174" s="31"/>
      <c r="V174" s="31"/>
      <c r="W174" s="31"/>
    </row>
    <row r="175" spans="1:23" ht="16.5">
      <c r="A175" s="32" t="s">
        <v>355</v>
      </c>
      <c r="B175" s="33" t="s">
        <v>356</v>
      </c>
      <c r="C175" s="23">
        <v>74</v>
      </c>
      <c r="D175" s="24">
        <v>11624.601387320536</v>
      </c>
      <c r="E175" s="23">
        <v>3.1399999999999864</v>
      </c>
      <c r="F175" s="24">
        <v>3300.113775055665</v>
      </c>
      <c r="G175" s="23">
        <v>1.6499999999999986</v>
      </c>
      <c r="H175" s="24">
        <v>11304.386195069401</v>
      </c>
      <c r="I175" s="23">
        <v>0</v>
      </c>
      <c r="J175" s="24">
        <v>0</v>
      </c>
      <c r="K175" s="23">
        <v>173.13333333333333</v>
      </c>
      <c r="L175" s="24">
        <v>16610.058154088354</v>
      </c>
      <c r="M175" s="25">
        <v>42840</v>
      </c>
      <c r="N175" s="34">
        <v>1</v>
      </c>
      <c r="O175" s="35">
        <v>42840</v>
      </c>
      <c r="P175" s="28"/>
      <c r="Q175" s="29">
        <v>42840</v>
      </c>
      <c r="R175" s="30">
        <v>1</v>
      </c>
      <c r="S175" s="29"/>
      <c r="U175" s="31"/>
      <c r="V175" s="31"/>
      <c r="W175" s="31"/>
    </row>
    <row r="176" spans="1:23" ht="16.5">
      <c r="A176" s="32" t="s">
        <v>357</v>
      </c>
      <c r="B176" s="33" t="s">
        <v>358</v>
      </c>
      <c r="C176" s="23">
        <v>10.600000000000136</v>
      </c>
      <c r="D176" s="24">
        <v>1665.1456041297197</v>
      </c>
      <c r="E176" s="23">
        <v>1.9499999999999886</v>
      </c>
      <c r="F176" s="24">
        <v>2049.4337138084511</v>
      </c>
      <c r="G176" s="23">
        <v>1.1000000000000085</v>
      </c>
      <c r="H176" s="24">
        <v>7536.2574633796658</v>
      </c>
      <c r="I176" s="23">
        <v>0.39000000000000012</v>
      </c>
      <c r="J176" s="24">
        <v>49116.311400000013</v>
      </c>
      <c r="K176" s="23">
        <v>124.51666666666667</v>
      </c>
      <c r="L176" s="24">
        <v>11945.874515709867</v>
      </c>
      <c r="M176" s="25">
        <v>72310</v>
      </c>
      <c r="N176" s="34">
        <v>1</v>
      </c>
      <c r="O176" s="35">
        <v>72310</v>
      </c>
      <c r="P176" s="28"/>
      <c r="Q176" s="29">
        <v>72310</v>
      </c>
      <c r="R176" s="30">
        <v>1</v>
      </c>
      <c r="S176" s="29"/>
      <c r="U176" s="31"/>
      <c r="V176" s="31"/>
      <c r="W176" s="31"/>
    </row>
    <row r="177" spans="1:23" ht="16.5">
      <c r="A177" s="32" t="s">
        <v>359</v>
      </c>
      <c r="B177" s="33" t="s">
        <v>360</v>
      </c>
      <c r="C177" s="23">
        <v>53.100000000000136</v>
      </c>
      <c r="D177" s="24">
        <v>8341.436941442189</v>
      </c>
      <c r="E177" s="23">
        <v>9.4799999999999898</v>
      </c>
      <c r="F177" s="24">
        <v>9963.4008240534422</v>
      </c>
      <c r="G177" s="23">
        <v>5.490000000000002</v>
      </c>
      <c r="H177" s="24">
        <v>37612.775885412782</v>
      </c>
      <c r="I177" s="23">
        <v>6.0000000000000497E-2</v>
      </c>
      <c r="J177" s="24">
        <v>7556.3556000000626</v>
      </c>
      <c r="K177" s="23">
        <v>206.9</v>
      </c>
      <c r="L177" s="24">
        <v>19849.563142554183</v>
      </c>
      <c r="M177" s="25">
        <v>83320</v>
      </c>
      <c r="N177" s="34">
        <v>1</v>
      </c>
      <c r="O177" s="35">
        <v>83320</v>
      </c>
      <c r="P177" s="28"/>
      <c r="Q177" s="29">
        <v>83320</v>
      </c>
      <c r="R177" s="30">
        <v>1</v>
      </c>
      <c r="S177" s="29"/>
      <c r="U177" s="31"/>
      <c r="V177" s="31"/>
      <c r="W177" s="31"/>
    </row>
    <row r="178" spans="1:23" ht="16.5">
      <c r="A178" s="32" t="s">
        <v>361</v>
      </c>
      <c r="B178" s="33" t="s">
        <v>362</v>
      </c>
      <c r="C178" s="23">
        <v>30.700000000000045</v>
      </c>
      <c r="D178" s="24">
        <v>4822.6386836586616</v>
      </c>
      <c r="E178" s="23">
        <v>2</v>
      </c>
      <c r="F178" s="24">
        <v>2101.9832962138084</v>
      </c>
      <c r="G178" s="23">
        <v>0.65000000000000213</v>
      </c>
      <c r="H178" s="24">
        <v>4453.2430465425095</v>
      </c>
      <c r="I178" s="23">
        <v>0</v>
      </c>
      <c r="J178" s="24">
        <v>0</v>
      </c>
      <c r="K178" s="23">
        <v>220.01666666666668</v>
      </c>
      <c r="L178" s="24">
        <v>21107.949335013516</v>
      </c>
      <c r="M178" s="25">
        <v>32490</v>
      </c>
      <c r="N178" s="34">
        <v>1</v>
      </c>
      <c r="O178" s="35">
        <v>32490</v>
      </c>
      <c r="P178" s="28"/>
      <c r="Q178" s="29">
        <v>32490</v>
      </c>
      <c r="R178" s="30">
        <v>1</v>
      </c>
      <c r="S178" s="29"/>
      <c r="U178" s="31"/>
      <c r="V178" s="31"/>
      <c r="W178" s="31"/>
    </row>
    <row r="179" spans="1:23" ht="16.5">
      <c r="A179" s="32" t="s">
        <v>363</v>
      </c>
      <c r="B179" s="33" t="s">
        <v>364</v>
      </c>
      <c r="C179" s="23">
        <v>12.299999999999955</v>
      </c>
      <c r="D179" s="24">
        <v>1932.1972576221899</v>
      </c>
      <c r="E179" s="23">
        <v>3.4000000000000057</v>
      </c>
      <c r="F179" s="24">
        <v>3573.3716035634807</v>
      </c>
      <c r="G179" s="23">
        <v>1.1600000000000037</v>
      </c>
      <c r="H179" s="24">
        <v>7947.3260522912478</v>
      </c>
      <c r="I179" s="23">
        <v>6.999999999999984E-2</v>
      </c>
      <c r="J179" s="24">
        <v>8815.74819999998</v>
      </c>
      <c r="K179" s="23">
        <v>0</v>
      </c>
      <c r="L179" s="24">
        <v>0</v>
      </c>
      <c r="M179" s="25">
        <v>22270</v>
      </c>
      <c r="N179" s="34">
        <v>1</v>
      </c>
      <c r="O179" s="35">
        <v>22270</v>
      </c>
      <c r="P179" s="28"/>
      <c r="Q179" s="29">
        <v>22270</v>
      </c>
      <c r="R179" s="30">
        <v>1</v>
      </c>
      <c r="S179" s="29"/>
      <c r="U179" s="31"/>
      <c r="V179" s="31"/>
      <c r="W179" s="31"/>
    </row>
    <row r="180" spans="1:23" ht="16.5">
      <c r="A180" s="32" t="s">
        <v>365</v>
      </c>
      <c r="B180" s="33" t="s">
        <v>366</v>
      </c>
      <c r="C180" s="23">
        <v>20.5</v>
      </c>
      <c r="D180" s="24">
        <v>3220.3287627036616</v>
      </c>
      <c r="E180" s="23">
        <v>2.0900000000000034</v>
      </c>
      <c r="F180" s="24">
        <v>2196.5725445434337</v>
      </c>
      <c r="G180" s="23">
        <v>0.59000000000000341</v>
      </c>
      <c r="H180" s="24">
        <v>4042.1744576309038</v>
      </c>
      <c r="I180" s="23">
        <v>0.14999999999999991</v>
      </c>
      <c r="J180" s="24">
        <v>18890.888999999988</v>
      </c>
      <c r="K180" s="23">
        <v>5.45</v>
      </c>
      <c r="L180" s="24">
        <v>522.86186141575786</v>
      </c>
      <c r="M180" s="25">
        <v>28870</v>
      </c>
      <c r="N180" s="34">
        <v>2</v>
      </c>
      <c r="O180" s="35">
        <v>14440</v>
      </c>
      <c r="P180" s="28"/>
      <c r="Q180" s="29"/>
      <c r="R180" s="30">
        <v>2</v>
      </c>
      <c r="S180" s="29">
        <v>14435</v>
      </c>
      <c r="U180" s="31"/>
      <c r="V180" s="31"/>
      <c r="W180" s="31"/>
    </row>
    <row r="181" spans="1:23" ht="16.5">
      <c r="A181" s="32" t="s">
        <v>367</v>
      </c>
      <c r="B181" s="33" t="s">
        <v>368</v>
      </c>
      <c r="C181" s="23">
        <v>42.399999999999864</v>
      </c>
      <c r="D181" s="24">
        <v>6660.5824165187714</v>
      </c>
      <c r="E181" s="23">
        <v>3.4499999999999886</v>
      </c>
      <c r="F181" s="24">
        <v>3625.9211859688075</v>
      </c>
      <c r="G181" s="23">
        <v>0.41999999999998749</v>
      </c>
      <c r="H181" s="24">
        <v>2877.4801223812192</v>
      </c>
      <c r="I181" s="23">
        <v>9.9999999999997868E-3</v>
      </c>
      <c r="J181" s="24">
        <v>1259.3925999999731</v>
      </c>
      <c r="K181" s="23">
        <v>4.9666666666666668</v>
      </c>
      <c r="L181" s="24">
        <v>476.49184924127167</v>
      </c>
      <c r="M181" s="25">
        <v>14900</v>
      </c>
      <c r="N181" s="34">
        <v>2</v>
      </c>
      <c r="O181" s="35">
        <v>7450</v>
      </c>
      <c r="P181" s="28"/>
      <c r="Q181" s="29"/>
      <c r="R181" s="30">
        <v>2</v>
      </c>
      <c r="S181" s="29">
        <v>7450</v>
      </c>
      <c r="U181" s="31"/>
      <c r="V181" s="31"/>
      <c r="W181" s="31"/>
    </row>
    <row r="182" spans="1:23" ht="16.5">
      <c r="A182" s="32" t="s">
        <v>369</v>
      </c>
      <c r="B182" s="33" t="s">
        <v>370</v>
      </c>
      <c r="C182" s="23">
        <v>33</v>
      </c>
      <c r="D182" s="24">
        <v>5183.9438619132115</v>
      </c>
      <c r="E182" s="23">
        <v>6.8199999999999932</v>
      </c>
      <c r="F182" s="24">
        <v>7167.7630400890794</v>
      </c>
      <c r="G182" s="23">
        <v>2.789999999999992</v>
      </c>
      <c r="H182" s="24">
        <v>19114.68938439004</v>
      </c>
      <c r="I182" s="23">
        <v>4.0000000000000036E-2</v>
      </c>
      <c r="J182" s="24">
        <v>5037.5704000000042</v>
      </c>
      <c r="K182" s="23">
        <v>1.3666666666666667</v>
      </c>
      <c r="L182" s="24">
        <v>131.11520683820228</v>
      </c>
      <c r="M182" s="25">
        <v>36640</v>
      </c>
      <c r="N182" s="34">
        <v>2</v>
      </c>
      <c r="O182" s="35">
        <v>18320</v>
      </c>
      <c r="P182" s="28"/>
      <c r="Q182" s="29"/>
      <c r="R182" s="30">
        <v>2</v>
      </c>
      <c r="S182" s="29">
        <v>18320</v>
      </c>
      <c r="U182" s="31"/>
      <c r="V182" s="31"/>
      <c r="W182" s="31"/>
    </row>
    <row r="183" spans="1:23" ht="16.5">
      <c r="A183" s="32" t="s">
        <v>371</v>
      </c>
      <c r="B183" s="33" t="s">
        <v>372</v>
      </c>
      <c r="C183" s="23">
        <v>31.100000000000136</v>
      </c>
      <c r="D183" s="24">
        <v>4885.4743668333813</v>
      </c>
      <c r="E183" s="23">
        <v>3.6899999999999977</v>
      </c>
      <c r="F183" s="24">
        <v>3878.1591815144748</v>
      </c>
      <c r="G183" s="23">
        <v>1.4200000000000017</v>
      </c>
      <c r="H183" s="24">
        <v>9728.6232709082324</v>
      </c>
      <c r="I183" s="23">
        <v>2.0000000000000018E-2</v>
      </c>
      <c r="J183" s="24">
        <v>2518.7852000000021</v>
      </c>
      <c r="K183" s="23">
        <v>0</v>
      </c>
      <c r="L183" s="24">
        <v>0</v>
      </c>
      <c r="M183" s="25">
        <v>21010</v>
      </c>
      <c r="N183" s="34">
        <v>2</v>
      </c>
      <c r="O183" s="35">
        <v>10510</v>
      </c>
      <c r="P183" s="28"/>
      <c r="Q183" s="29"/>
      <c r="R183" s="30">
        <v>2</v>
      </c>
      <c r="S183" s="29">
        <v>10505</v>
      </c>
      <c r="U183" s="31"/>
      <c r="V183" s="31"/>
      <c r="W183" s="31"/>
    </row>
    <row r="184" spans="1:23" ht="16.5">
      <c r="A184" s="32" t="s">
        <v>373</v>
      </c>
      <c r="B184" s="33" t="s">
        <v>374</v>
      </c>
      <c r="C184" s="23">
        <v>35.700000000000045</v>
      </c>
      <c r="D184" s="24">
        <v>5608.0847233424811</v>
      </c>
      <c r="E184" s="23">
        <v>5.4799999999999613</v>
      </c>
      <c r="F184" s="24">
        <v>5759.4342316257953</v>
      </c>
      <c r="G184" s="23">
        <v>2.8200000000000074</v>
      </c>
      <c r="H184" s="24">
        <v>19320.223678845952</v>
      </c>
      <c r="I184" s="23">
        <v>2.9999999999999805E-2</v>
      </c>
      <c r="J184" s="24">
        <v>3778.1777999999754</v>
      </c>
      <c r="K184" s="23">
        <v>8.9499999999999993</v>
      </c>
      <c r="L184" s="24">
        <v>858.64470819651967</v>
      </c>
      <c r="M184" s="25">
        <v>35320</v>
      </c>
      <c r="N184" s="34">
        <v>2</v>
      </c>
      <c r="O184" s="35">
        <v>17660</v>
      </c>
      <c r="P184" s="28"/>
      <c r="Q184" s="29"/>
      <c r="R184" s="30">
        <v>2</v>
      </c>
      <c r="S184" s="29">
        <v>17660</v>
      </c>
      <c r="U184" s="31"/>
      <c r="V184" s="31"/>
      <c r="W184" s="31"/>
    </row>
    <row r="185" spans="1:23" ht="16.5">
      <c r="A185" s="32" t="s">
        <v>375</v>
      </c>
      <c r="B185" s="33" t="s">
        <v>376</v>
      </c>
      <c r="C185" s="23">
        <v>35.5</v>
      </c>
      <c r="D185" s="24">
        <v>5576.6668817551217</v>
      </c>
      <c r="E185" s="23">
        <v>6.25</v>
      </c>
      <c r="F185" s="24">
        <v>6568.697800668152</v>
      </c>
      <c r="G185" s="23">
        <v>2.8199999999999932</v>
      </c>
      <c r="H185" s="24">
        <v>19320.223678845858</v>
      </c>
      <c r="I185" s="23">
        <v>0</v>
      </c>
      <c r="J185" s="24">
        <v>0</v>
      </c>
      <c r="K185" s="23">
        <v>58.383333333333333</v>
      </c>
      <c r="L185" s="24">
        <v>5601.1776774905193</v>
      </c>
      <c r="M185" s="25">
        <v>37070</v>
      </c>
      <c r="N185" s="34">
        <v>2</v>
      </c>
      <c r="O185" s="35">
        <v>18540</v>
      </c>
      <c r="P185" s="28"/>
      <c r="Q185" s="29"/>
      <c r="R185" s="30">
        <v>2</v>
      </c>
      <c r="S185" s="29">
        <v>18535</v>
      </c>
      <c r="U185" s="31"/>
      <c r="V185" s="31"/>
      <c r="W185" s="31"/>
    </row>
    <row r="186" spans="1:23" ht="16.5">
      <c r="A186" s="32" t="s">
        <v>377</v>
      </c>
      <c r="B186" s="33" t="s">
        <v>378</v>
      </c>
      <c r="C186" s="23">
        <v>44.200000000000045</v>
      </c>
      <c r="D186" s="24">
        <v>6943.3429908049757</v>
      </c>
      <c r="E186" s="23">
        <v>4.8699999999999761</v>
      </c>
      <c r="F186" s="24">
        <v>5118.3293262805992</v>
      </c>
      <c r="G186" s="23">
        <v>1.7600000000000051</v>
      </c>
      <c r="H186" s="24">
        <v>12058.011941407407</v>
      </c>
      <c r="I186" s="23">
        <v>6.0000000000000053E-2</v>
      </c>
      <c r="J186" s="24">
        <v>7556.3556000000062</v>
      </c>
      <c r="K186" s="23">
        <v>286.14999999999998</v>
      </c>
      <c r="L186" s="24">
        <v>27452.646173232861</v>
      </c>
      <c r="M186" s="25">
        <v>59130</v>
      </c>
      <c r="N186" s="34">
        <v>2</v>
      </c>
      <c r="O186" s="35">
        <v>29570</v>
      </c>
      <c r="P186" s="28"/>
      <c r="Q186" s="29"/>
      <c r="R186" s="30">
        <v>2</v>
      </c>
      <c r="S186" s="29">
        <v>29565</v>
      </c>
      <c r="U186" s="31"/>
      <c r="V186" s="31"/>
      <c r="W186" s="31"/>
    </row>
    <row r="187" spans="1:23" ht="16.5">
      <c r="A187" s="32" t="s">
        <v>379</v>
      </c>
      <c r="B187" s="33" t="s">
        <v>380</v>
      </c>
      <c r="C187" s="23">
        <v>39.599999999999909</v>
      </c>
      <c r="D187" s="24">
        <v>6220.7326342958395</v>
      </c>
      <c r="E187" s="23">
        <v>9.5299999999999727</v>
      </c>
      <c r="F187" s="24">
        <v>10015.950406458769</v>
      </c>
      <c r="G187" s="23">
        <v>3.7999999999999972</v>
      </c>
      <c r="H187" s="24">
        <v>26034.343964402262</v>
      </c>
      <c r="I187" s="23">
        <v>0</v>
      </c>
      <c r="J187" s="24">
        <v>0</v>
      </c>
      <c r="K187" s="23">
        <v>1.6666666666666666E-2</v>
      </c>
      <c r="L187" s="24">
        <v>1.5989659370512472</v>
      </c>
      <c r="M187" s="25">
        <v>42270</v>
      </c>
      <c r="N187" s="34">
        <v>2</v>
      </c>
      <c r="O187" s="35">
        <v>21140</v>
      </c>
      <c r="P187" s="28"/>
      <c r="Q187" s="29"/>
      <c r="R187" s="30">
        <v>2</v>
      </c>
      <c r="S187" s="29">
        <v>21135</v>
      </c>
      <c r="U187" s="31"/>
      <c r="V187" s="31"/>
      <c r="W187" s="31"/>
    </row>
    <row r="188" spans="1:23" ht="16.5">
      <c r="A188" s="32" t="s">
        <v>381</v>
      </c>
      <c r="B188" s="33" t="s">
        <v>382</v>
      </c>
      <c r="C188" s="23">
        <v>17.5</v>
      </c>
      <c r="D188" s="24">
        <v>2749.0611388933698</v>
      </c>
      <c r="E188" s="23">
        <v>4.4499999999999886</v>
      </c>
      <c r="F188" s="24">
        <v>4676.9128340757125</v>
      </c>
      <c r="G188" s="23">
        <v>1.5900000000000034</v>
      </c>
      <c r="H188" s="24">
        <v>10893.31760615782</v>
      </c>
      <c r="I188" s="23">
        <v>0</v>
      </c>
      <c r="J188" s="24">
        <v>0</v>
      </c>
      <c r="K188" s="23">
        <v>21.783333333333335</v>
      </c>
      <c r="L188" s="24">
        <v>2089.8484797259803</v>
      </c>
      <c r="M188" s="25">
        <v>20410</v>
      </c>
      <c r="N188" s="34">
        <v>2</v>
      </c>
      <c r="O188" s="35">
        <v>10210</v>
      </c>
      <c r="P188" s="28"/>
      <c r="Q188" s="29"/>
      <c r="R188" s="30">
        <v>2</v>
      </c>
      <c r="S188" s="29">
        <v>10205</v>
      </c>
      <c r="U188" s="31"/>
      <c r="V188" s="31"/>
      <c r="W188" s="31"/>
    </row>
    <row r="189" spans="1:23" ht="16.5">
      <c r="A189" s="32" t="s">
        <v>383</v>
      </c>
      <c r="B189" s="33" t="s">
        <v>384</v>
      </c>
      <c r="C189" s="23">
        <v>32.399999999999864</v>
      </c>
      <c r="D189" s="24">
        <v>5089.6903371511316</v>
      </c>
      <c r="E189" s="23">
        <v>4</v>
      </c>
      <c r="F189" s="24">
        <v>4203.9665924276169</v>
      </c>
      <c r="G189" s="23">
        <v>1.5899999999999892</v>
      </c>
      <c r="H189" s="24">
        <v>10893.317606157721</v>
      </c>
      <c r="I189" s="23">
        <v>1.0000000000000675E-2</v>
      </c>
      <c r="J189" s="24">
        <v>1259.3926000000849</v>
      </c>
      <c r="K189" s="23">
        <v>19.899999999999999</v>
      </c>
      <c r="L189" s="24">
        <v>1909.165328839189</v>
      </c>
      <c r="M189" s="25">
        <v>23360</v>
      </c>
      <c r="N189" s="34">
        <v>2</v>
      </c>
      <c r="O189" s="35">
        <v>11680</v>
      </c>
      <c r="P189" s="28"/>
      <c r="Q189" s="29"/>
      <c r="R189" s="30">
        <v>2</v>
      </c>
      <c r="S189" s="29">
        <v>11680</v>
      </c>
      <c r="U189" s="31"/>
      <c r="V189" s="31"/>
      <c r="W189" s="31"/>
    </row>
    <row r="190" spans="1:23" ht="16.5">
      <c r="A190" s="32" t="s">
        <v>385</v>
      </c>
      <c r="B190" s="33" t="s">
        <v>386</v>
      </c>
      <c r="C190" s="23">
        <v>48.599999999999909</v>
      </c>
      <c r="D190" s="24">
        <v>7634.5355057267152</v>
      </c>
      <c r="E190" s="23">
        <v>3.8000000000000114</v>
      </c>
      <c r="F190" s="24">
        <v>3993.7682628062485</v>
      </c>
      <c r="G190" s="23">
        <v>1.75</v>
      </c>
      <c r="H190" s="24">
        <v>11989.500509922103</v>
      </c>
      <c r="I190" s="23">
        <v>3.0000000000000249E-2</v>
      </c>
      <c r="J190" s="24">
        <v>3778.1778000000313</v>
      </c>
      <c r="K190" s="23">
        <v>495.1</v>
      </c>
      <c r="L190" s="24">
        <v>47498.882126044351</v>
      </c>
      <c r="M190" s="25">
        <v>74890</v>
      </c>
      <c r="N190" s="34">
        <v>2</v>
      </c>
      <c r="O190" s="35">
        <v>37450</v>
      </c>
      <c r="P190" s="28"/>
      <c r="Q190" s="29"/>
      <c r="R190" s="30">
        <v>2</v>
      </c>
      <c r="S190" s="29">
        <v>37445</v>
      </c>
      <c r="U190" s="31"/>
      <c r="V190" s="31"/>
      <c r="W190" s="31"/>
    </row>
    <row r="191" spans="1:23" ht="16.5">
      <c r="A191" s="32" t="s">
        <v>387</v>
      </c>
      <c r="B191" s="33" t="s">
        <v>388</v>
      </c>
      <c r="C191" s="23">
        <v>50.299999999999955</v>
      </c>
      <c r="D191" s="24">
        <v>7901.5871592192216</v>
      </c>
      <c r="E191" s="23">
        <v>5.4900000000000091</v>
      </c>
      <c r="F191" s="24">
        <v>5769.9441481069143</v>
      </c>
      <c r="G191" s="23">
        <v>1.7999999999999972</v>
      </c>
      <c r="H191" s="24">
        <v>12332.057667348428</v>
      </c>
      <c r="I191" s="23">
        <v>3.0000000000000249E-2</v>
      </c>
      <c r="J191" s="24">
        <v>3778.1778000000313</v>
      </c>
      <c r="K191" s="23">
        <v>0</v>
      </c>
      <c r="L191" s="24">
        <v>0</v>
      </c>
      <c r="M191" s="25">
        <v>29780</v>
      </c>
      <c r="N191" s="34">
        <v>2</v>
      </c>
      <c r="O191" s="35">
        <v>14890</v>
      </c>
      <c r="P191" s="28"/>
      <c r="Q191" s="29"/>
      <c r="R191" s="30">
        <v>2</v>
      </c>
      <c r="S191" s="29">
        <v>14890</v>
      </c>
      <c r="U191" s="31"/>
      <c r="V191" s="31"/>
      <c r="W191" s="31"/>
    </row>
    <row r="192" spans="1:23" ht="16.5">
      <c r="A192" s="32" t="s">
        <v>389</v>
      </c>
      <c r="B192" s="33" t="s">
        <v>390</v>
      </c>
      <c r="C192" s="23">
        <v>95.400000000000091</v>
      </c>
      <c r="D192" s="24">
        <v>14986.310437167298</v>
      </c>
      <c r="E192" s="23">
        <v>9.5299999999999727</v>
      </c>
      <c r="F192" s="24">
        <v>10015.950406458769</v>
      </c>
      <c r="G192" s="23">
        <v>3.7299999999999898</v>
      </c>
      <c r="H192" s="24">
        <v>25554.763944005324</v>
      </c>
      <c r="I192" s="23">
        <v>0</v>
      </c>
      <c r="J192" s="24">
        <v>0</v>
      </c>
      <c r="K192" s="23">
        <v>0</v>
      </c>
      <c r="L192" s="24">
        <v>0</v>
      </c>
      <c r="M192" s="25">
        <v>50560</v>
      </c>
      <c r="N192" s="34">
        <v>2</v>
      </c>
      <c r="O192" s="35">
        <v>25280</v>
      </c>
      <c r="P192" s="28"/>
      <c r="Q192" s="29"/>
      <c r="R192" s="30">
        <v>2</v>
      </c>
      <c r="S192" s="29">
        <v>25280</v>
      </c>
      <c r="U192" s="31"/>
      <c r="V192" s="31"/>
      <c r="W192" s="31"/>
    </row>
    <row r="193" spans="1:23" ht="16.5">
      <c r="A193" s="32" t="s">
        <v>391</v>
      </c>
      <c r="B193" s="33" t="s">
        <v>392</v>
      </c>
      <c r="C193" s="23">
        <v>62.399999999999864</v>
      </c>
      <c r="D193" s="24">
        <v>9802.366575254051</v>
      </c>
      <c r="E193" s="23">
        <v>11.379999999999995</v>
      </c>
      <c r="F193" s="24">
        <v>11960.284955456566</v>
      </c>
      <c r="G193" s="23">
        <v>5.5799999999999983</v>
      </c>
      <c r="H193" s="24">
        <v>38229.378768780181</v>
      </c>
      <c r="I193" s="23">
        <v>8.9999999999999858E-2</v>
      </c>
      <c r="J193" s="24">
        <v>11334.533399999982</v>
      </c>
      <c r="K193" s="23">
        <v>10.433333333333334</v>
      </c>
      <c r="L193" s="24">
        <v>1000.9526765940808</v>
      </c>
      <c r="M193" s="25">
        <v>72330</v>
      </c>
      <c r="N193" s="34">
        <v>2</v>
      </c>
      <c r="O193" s="35">
        <v>36170</v>
      </c>
      <c r="P193" s="28"/>
      <c r="Q193" s="29"/>
      <c r="R193" s="30">
        <v>2</v>
      </c>
      <c r="S193" s="29">
        <v>36165</v>
      </c>
      <c r="U193" s="31"/>
      <c r="V193" s="31"/>
      <c r="W193" s="31"/>
    </row>
    <row r="194" spans="1:23" ht="16.5">
      <c r="A194" s="32" t="s">
        <v>393</v>
      </c>
      <c r="B194" s="33" t="s">
        <v>394</v>
      </c>
      <c r="C194" s="23">
        <v>60.299999999999955</v>
      </c>
      <c r="D194" s="24">
        <v>9472.4792385868604</v>
      </c>
      <c r="E194" s="23">
        <v>4.3999999999999773</v>
      </c>
      <c r="F194" s="24">
        <v>4624.3632516703547</v>
      </c>
      <c r="G194" s="23">
        <v>1.7000000000000028</v>
      </c>
      <c r="H194" s="24">
        <v>11646.943352495777</v>
      </c>
      <c r="I194" s="23">
        <v>3.9999999999999591E-2</v>
      </c>
      <c r="J194" s="24">
        <v>5037.5703999999487</v>
      </c>
      <c r="K194" s="23">
        <v>7.8833333333333337</v>
      </c>
      <c r="L194" s="24">
        <v>756.31088822523998</v>
      </c>
      <c r="M194" s="25">
        <v>31540</v>
      </c>
      <c r="N194" s="34">
        <v>2</v>
      </c>
      <c r="O194" s="35">
        <v>15770</v>
      </c>
      <c r="P194" s="28"/>
      <c r="Q194" s="29"/>
      <c r="R194" s="30">
        <v>2</v>
      </c>
      <c r="S194" s="29">
        <v>15770</v>
      </c>
      <c r="U194" s="31"/>
      <c r="V194" s="31"/>
      <c r="W194" s="31"/>
    </row>
    <row r="195" spans="1:23" ht="16.5">
      <c r="A195" s="32" t="s">
        <v>395</v>
      </c>
      <c r="B195" s="33" t="s">
        <v>396</v>
      </c>
      <c r="C195" s="23">
        <v>27.899999999999864</v>
      </c>
      <c r="D195" s="24">
        <v>4382.7889014356933</v>
      </c>
      <c r="E195" s="23">
        <v>3.8100000000000023</v>
      </c>
      <c r="F195" s="24">
        <v>4004.2781792873075</v>
      </c>
      <c r="G195" s="23">
        <v>1.9399999999999977</v>
      </c>
      <c r="H195" s="24">
        <v>13291.217708142201</v>
      </c>
      <c r="I195" s="23">
        <v>5.0000000000000711E-2</v>
      </c>
      <c r="J195" s="24">
        <v>6296.9630000000889</v>
      </c>
      <c r="K195" s="23">
        <v>287.31666666666666</v>
      </c>
      <c r="L195" s="24">
        <v>27564.573788826452</v>
      </c>
      <c r="M195" s="25">
        <v>55540</v>
      </c>
      <c r="N195" s="34">
        <v>2</v>
      </c>
      <c r="O195" s="35">
        <v>27770</v>
      </c>
      <c r="P195" s="28"/>
      <c r="Q195" s="29"/>
      <c r="R195" s="30">
        <v>2</v>
      </c>
      <c r="S195" s="29">
        <v>27770</v>
      </c>
      <c r="U195" s="31"/>
      <c r="V195" s="31"/>
      <c r="W195" s="31"/>
    </row>
    <row r="196" spans="1:23" ht="16.5">
      <c r="A196" s="32" t="s">
        <v>397</v>
      </c>
      <c r="B196" s="33" t="s">
        <v>398</v>
      </c>
      <c r="C196" s="23">
        <v>12.699999999999818</v>
      </c>
      <c r="D196" s="24">
        <v>1995.0329407968741</v>
      </c>
      <c r="E196" s="23">
        <v>1.6400000000000148</v>
      </c>
      <c r="F196" s="24">
        <v>1723.6263028953385</v>
      </c>
      <c r="G196" s="23">
        <v>0.71000000000000085</v>
      </c>
      <c r="H196" s="24">
        <v>4864.3116354541162</v>
      </c>
      <c r="I196" s="23">
        <v>1.0000000000000231E-2</v>
      </c>
      <c r="J196" s="24">
        <v>1259.392600000029</v>
      </c>
      <c r="K196" s="23">
        <v>0</v>
      </c>
      <c r="L196" s="24">
        <v>0</v>
      </c>
      <c r="M196" s="25">
        <v>9840</v>
      </c>
      <c r="N196" s="34">
        <v>1</v>
      </c>
      <c r="O196" s="35">
        <v>9840</v>
      </c>
      <c r="P196" s="28"/>
      <c r="Q196" s="29">
        <v>9840</v>
      </c>
      <c r="R196" s="30">
        <v>1</v>
      </c>
      <c r="S196" s="29"/>
      <c r="U196" s="31"/>
      <c r="V196" s="31"/>
      <c r="W196" s="31"/>
    </row>
    <row r="197" spans="1:23" ht="16.5">
      <c r="A197" s="32" t="s">
        <v>399</v>
      </c>
      <c r="B197" s="33" t="s">
        <v>400</v>
      </c>
      <c r="C197" s="23">
        <v>23.600000000000136</v>
      </c>
      <c r="D197" s="24">
        <v>3707.3053073076517</v>
      </c>
      <c r="E197" s="23">
        <v>1.6199999999999761</v>
      </c>
      <c r="F197" s="24">
        <v>1702.6064699331598</v>
      </c>
      <c r="G197" s="23">
        <v>0.57000000000000028</v>
      </c>
      <c r="H197" s="24">
        <v>3905.151594660344</v>
      </c>
      <c r="I197" s="23">
        <v>9.9999999999997868E-3</v>
      </c>
      <c r="J197" s="24">
        <v>1259.3925999999731</v>
      </c>
      <c r="K197" s="23">
        <v>26.55</v>
      </c>
      <c r="L197" s="24">
        <v>2547.1527377226371</v>
      </c>
      <c r="M197" s="25">
        <v>13120</v>
      </c>
      <c r="N197" s="34">
        <v>1</v>
      </c>
      <c r="O197" s="35">
        <v>13120</v>
      </c>
      <c r="P197" s="28"/>
      <c r="Q197" s="29">
        <v>13120</v>
      </c>
      <c r="R197" s="30">
        <v>1</v>
      </c>
      <c r="S197" s="29"/>
      <c r="U197" s="31"/>
      <c r="V197" s="31"/>
      <c r="W197" s="31"/>
    </row>
    <row r="198" spans="1:23" ht="16.5">
      <c r="A198" s="32" t="s">
        <v>401</v>
      </c>
      <c r="B198" s="33" t="s">
        <v>402</v>
      </c>
      <c r="C198" s="23">
        <v>21.299999999999955</v>
      </c>
      <c r="D198" s="24">
        <v>3346.0001290530658</v>
      </c>
      <c r="E198" s="23">
        <v>4.9199999999999875</v>
      </c>
      <c r="F198" s="24">
        <v>5170.878908685956</v>
      </c>
      <c r="G198" s="23">
        <v>2.019999999999996</v>
      </c>
      <c r="H198" s="24">
        <v>13839.309160024342</v>
      </c>
      <c r="I198" s="23">
        <v>8.0000000000000071E-2</v>
      </c>
      <c r="J198" s="24">
        <v>10075.140800000008</v>
      </c>
      <c r="K198" s="23">
        <v>6.7333333333333334</v>
      </c>
      <c r="L198" s="24">
        <v>645.98223856870391</v>
      </c>
      <c r="M198" s="25">
        <v>33080</v>
      </c>
      <c r="N198" s="34">
        <v>1</v>
      </c>
      <c r="O198" s="35">
        <v>33080</v>
      </c>
      <c r="P198" s="28"/>
      <c r="Q198" s="29">
        <v>33080</v>
      </c>
      <c r="R198" s="30">
        <v>1</v>
      </c>
      <c r="S198" s="29"/>
      <c r="U198" s="31"/>
      <c r="V198" s="31"/>
      <c r="W198" s="31"/>
    </row>
    <row r="199" spans="1:23" ht="16.5">
      <c r="A199" s="32" t="s">
        <v>403</v>
      </c>
      <c r="B199" s="33" t="s">
        <v>404</v>
      </c>
      <c r="C199" s="23">
        <v>36.200000000000045</v>
      </c>
      <c r="D199" s="24">
        <v>5686.6293273108631</v>
      </c>
      <c r="E199" s="23">
        <v>4.0699999999999932</v>
      </c>
      <c r="F199" s="24">
        <v>4277.5360077950927</v>
      </c>
      <c r="G199" s="23">
        <v>1.2199999999999989</v>
      </c>
      <c r="H199" s="24">
        <v>8358.394641202829</v>
      </c>
      <c r="I199" s="23">
        <v>0</v>
      </c>
      <c r="J199" s="24">
        <v>0</v>
      </c>
      <c r="K199" s="23">
        <v>0</v>
      </c>
      <c r="L199" s="24">
        <v>0</v>
      </c>
      <c r="M199" s="25">
        <v>18320</v>
      </c>
      <c r="N199" s="34">
        <v>1</v>
      </c>
      <c r="O199" s="35">
        <v>18320</v>
      </c>
      <c r="P199" s="28"/>
      <c r="Q199" s="29">
        <v>18320</v>
      </c>
      <c r="R199" s="30">
        <v>1</v>
      </c>
      <c r="S199" s="29"/>
      <c r="U199" s="31"/>
      <c r="V199" s="31"/>
      <c r="W199" s="31"/>
    </row>
    <row r="200" spans="1:23" ht="16.5">
      <c r="A200" s="32" t="s">
        <v>405</v>
      </c>
      <c r="B200" s="33" t="s">
        <v>406</v>
      </c>
      <c r="C200" s="23">
        <v>43.5</v>
      </c>
      <c r="D200" s="24">
        <v>6833.3805452492334</v>
      </c>
      <c r="E200" s="23">
        <v>3.5900000000000034</v>
      </c>
      <c r="F200" s="24">
        <v>3773.0600167037901</v>
      </c>
      <c r="G200" s="23">
        <v>1.5</v>
      </c>
      <c r="H200" s="24">
        <v>10276.714722790373</v>
      </c>
      <c r="I200" s="23">
        <v>3.0000000000000249E-2</v>
      </c>
      <c r="J200" s="24">
        <v>3778.1778000000313</v>
      </c>
      <c r="K200" s="23">
        <v>396.35</v>
      </c>
      <c r="L200" s="24">
        <v>38025.008949015712</v>
      </c>
      <c r="M200" s="25">
        <v>62690</v>
      </c>
      <c r="N200" s="34">
        <v>1</v>
      </c>
      <c r="O200" s="35">
        <v>62690</v>
      </c>
      <c r="P200" s="28"/>
      <c r="Q200" s="29">
        <v>62690</v>
      </c>
      <c r="R200" s="30">
        <v>1</v>
      </c>
      <c r="S200" s="29"/>
      <c r="U200" s="31"/>
      <c r="V200" s="31"/>
      <c r="W200" s="31"/>
    </row>
    <row r="201" spans="1:23" ht="16.5">
      <c r="A201" s="32" t="s">
        <v>407</v>
      </c>
      <c r="B201" s="33" t="s">
        <v>408</v>
      </c>
      <c r="C201" s="23">
        <v>55.699999999999818</v>
      </c>
      <c r="D201" s="24">
        <v>8749.8688820777261</v>
      </c>
      <c r="E201" s="23">
        <v>6.1700000000000159</v>
      </c>
      <c r="F201" s="24">
        <v>6484.6184688196163</v>
      </c>
      <c r="G201" s="23">
        <v>2.6200000000000045</v>
      </c>
      <c r="H201" s="24">
        <v>17949.995049140551</v>
      </c>
      <c r="I201" s="23">
        <v>9.9999999999997868E-3</v>
      </c>
      <c r="J201" s="24">
        <v>1259.3925999999731</v>
      </c>
      <c r="K201" s="23">
        <v>6.6666666666666666E-2</v>
      </c>
      <c r="L201" s="24">
        <v>6.3958637482049889</v>
      </c>
      <c r="M201" s="25">
        <v>34450</v>
      </c>
      <c r="N201" s="34">
        <v>2</v>
      </c>
      <c r="O201" s="35">
        <v>17230</v>
      </c>
      <c r="P201" s="28"/>
      <c r="Q201" s="29"/>
      <c r="R201" s="30">
        <v>2</v>
      </c>
      <c r="S201" s="29">
        <v>17225</v>
      </c>
      <c r="U201" s="31"/>
      <c r="V201" s="31"/>
      <c r="W201" s="31"/>
    </row>
    <row r="202" spans="1:23" ht="16.5">
      <c r="A202" s="32" t="s">
        <v>409</v>
      </c>
      <c r="B202" s="33" t="s">
        <v>410</v>
      </c>
      <c r="C202" s="23">
        <v>28.600000000000364</v>
      </c>
      <c r="D202" s="24">
        <v>4492.7513469915075</v>
      </c>
      <c r="E202" s="23">
        <v>6.25</v>
      </c>
      <c r="F202" s="24">
        <v>6568.697800668152</v>
      </c>
      <c r="G202" s="23">
        <v>3.3599999999999994</v>
      </c>
      <c r="H202" s="24">
        <v>23019.840979050434</v>
      </c>
      <c r="I202" s="23">
        <v>0</v>
      </c>
      <c r="J202" s="24">
        <v>0</v>
      </c>
      <c r="K202" s="23">
        <v>0</v>
      </c>
      <c r="L202" s="24">
        <v>0</v>
      </c>
      <c r="M202" s="25">
        <v>34080</v>
      </c>
      <c r="N202" s="34">
        <v>2</v>
      </c>
      <c r="O202" s="35">
        <v>17040</v>
      </c>
      <c r="P202" s="28"/>
      <c r="Q202" s="29"/>
      <c r="R202" s="30">
        <v>2</v>
      </c>
      <c r="S202" s="29">
        <v>17040</v>
      </c>
      <c r="U202" s="31"/>
      <c r="V202" s="31"/>
      <c r="W202" s="31"/>
    </row>
    <row r="203" spans="1:23" ht="16.5">
      <c r="A203" s="32" t="s">
        <v>411</v>
      </c>
      <c r="B203" s="33" t="s">
        <v>412</v>
      </c>
      <c r="C203" s="23">
        <v>23.700000000000045</v>
      </c>
      <c r="D203" s="24">
        <v>3723.0142281013136</v>
      </c>
      <c r="E203" s="23">
        <v>8.9099999999999682</v>
      </c>
      <c r="F203" s="24">
        <v>9364.335584632483</v>
      </c>
      <c r="G203" s="23">
        <v>3.0999999999999943</v>
      </c>
      <c r="H203" s="24">
        <v>21238.5437604334</v>
      </c>
      <c r="I203" s="23">
        <v>0</v>
      </c>
      <c r="J203" s="24">
        <v>0</v>
      </c>
      <c r="K203" s="23">
        <v>96.716666666666669</v>
      </c>
      <c r="L203" s="24">
        <v>9278.7993327083877</v>
      </c>
      <c r="M203" s="25">
        <v>43600</v>
      </c>
      <c r="N203" s="34">
        <v>2</v>
      </c>
      <c r="O203" s="35">
        <v>21800</v>
      </c>
      <c r="P203" s="28"/>
      <c r="Q203" s="29"/>
      <c r="R203" s="30">
        <v>2</v>
      </c>
      <c r="S203" s="29">
        <v>21800</v>
      </c>
      <c r="U203" s="31"/>
      <c r="V203" s="31"/>
      <c r="W203" s="31"/>
    </row>
    <row r="204" spans="1:23" ht="16.5">
      <c r="A204" s="32" t="s">
        <v>413</v>
      </c>
      <c r="B204" s="33" t="s">
        <v>414</v>
      </c>
      <c r="C204" s="23">
        <v>44.600000000000136</v>
      </c>
      <c r="D204" s="24">
        <v>7006.1786739796953</v>
      </c>
      <c r="E204" s="23">
        <v>3.9499999999999886</v>
      </c>
      <c r="F204" s="24">
        <v>4151.41701002226</v>
      </c>
      <c r="G204" s="23">
        <v>1.1400000000000006</v>
      </c>
      <c r="H204" s="24">
        <v>7810.303189320688</v>
      </c>
      <c r="I204" s="23">
        <v>0</v>
      </c>
      <c r="J204" s="24">
        <v>0</v>
      </c>
      <c r="K204" s="23">
        <v>0</v>
      </c>
      <c r="L204" s="24">
        <v>0</v>
      </c>
      <c r="M204" s="25">
        <v>18970</v>
      </c>
      <c r="N204" s="34">
        <v>2</v>
      </c>
      <c r="O204" s="35">
        <v>9490</v>
      </c>
      <c r="P204" s="28"/>
      <c r="Q204" s="29"/>
      <c r="R204" s="30">
        <v>2</v>
      </c>
      <c r="S204" s="29">
        <v>9485</v>
      </c>
      <c r="U204" s="31"/>
      <c r="V204" s="31"/>
      <c r="W204" s="31"/>
    </row>
    <row r="205" spans="1:23" ht="16.5">
      <c r="A205" s="32" t="s">
        <v>415</v>
      </c>
      <c r="B205" s="33" t="s">
        <v>416</v>
      </c>
      <c r="C205" s="23">
        <v>69.200000000000045</v>
      </c>
      <c r="D205" s="24">
        <v>10870.573189224075</v>
      </c>
      <c r="E205" s="23">
        <v>4.3299999999999841</v>
      </c>
      <c r="F205" s="24">
        <v>4550.7938363028788</v>
      </c>
      <c r="G205" s="23">
        <v>2.1499999999999915</v>
      </c>
      <c r="H205" s="24">
        <v>14729.95776933281</v>
      </c>
      <c r="I205" s="23">
        <v>2.0000000000000018E-2</v>
      </c>
      <c r="J205" s="24">
        <v>2518.7852000000021</v>
      </c>
      <c r="K205" s="23">
        <v>0</v>
      </c>
      <c r="L205" s="24">
        <v>0</v>
      </c>
      <c r="M205" s="25">
        <v>32670</v>
      </c>
      <c r="N205" s="34">
        <v>2</v>
      </c>
      <c r="O205" s="35">
        <v>16340</v>
      </c>
      <c r="P205" s="28"/>
      <c r="Q205" s="29"/>
      <c r="R205" s="30">
        <v>2</v>
      </c>
      <c r="S205" s="29">
        <v>16335</v>
      </c>
      <c r="U205" s="31"/>
      <c r="V205" s="31"/>
      <c r="W205" s="31"/>
    </row>
    <row r="206" spans="1:23" ht="16.5">
      <c r="A206" s="32" t="s">
        <v>417</v>
      </c>
      <c r="B206" s="33" t="s">
        <v>418</v>
      </c>
      <c r="C206" s="23">
        <v>45.099999999999909</v>
      </c>
      <c r="D206" s="24">
        <v>7084.723277948041</v>
      </c>
      <c r="E206" s="23">
        <v>10.170000000000016</v>
      </c>
      <c r="F206" s="24">
        <v>10688.585061247233</v>
      </c>
      <c r="G206" s="23">
        <v>6.5999999999999943</v>
      </c>
      <c r="H206" s="24">
        <v>45217.544780277603</v>
      </c>
      <c r="I206" s="23">
        <v>0</v>
      </c>
      <c r="J206" s="24">
        <v>0</v>
      </c>
      <c r="K206" s="23">
        <v>0</v>
      </c>
      <c r="L206" s="24">
        <v>0</v>
      </c>
      <c r="M206" s="25">
        <v>62990</v>
      </c>
      <c r="N206" s="34">
        <v>2</v>
      </c>
      <c r="O206" s="35">
        <v>31500</v>
      </c>
      <c r="P206" s="28"/>
      <c r="Q206" s="29"/>
      <c r="R206" s="30">
        <v>2</v>
      </c>
      <c r="S206" s="29">
        <v>31495</v>
      </c>
      <c r="U206" s="31"/>
      <c r="V206" s="31"/>
      <c r="W206" s="31"/>
    </row>
    <row r="207" spans="1:23" ht="16.5">
      <c r="A207" s="32" t="s">
        <v>419</v>
      </c>
      <c r="B207" s="33" t="s">
        <v>420</v>
      </c>
      <c r="C207" s="23">
        <v>34.200000000000045</v>
      </c>
      <c r="D207" s="24">
        <v>5372.450911437335</v>
      </c>
      <c r="E207" s="23">
        <v>6.6099999999999852</v>
      </c>
      <c r="F207" s="24">
        <v>6947.0547939866219</v>
      </c>
      <c r="G207" s="23">
        <v>2.4100000000000108</v>
      </c>
      <c r="H207" s="24">
        <v>16511.254987949942</v>
      </c>
      <c r="I207" s="23">
        <v>0</v>
      </c>
      <c r="J207" s="24">
        <v>0</v>
      </c>
      <c r="K207" s="23">
        <v>0.1</v>
      </c>
      <c r="L207" s="24">
        <v>9.5937956223074838</v>
      </c>
      <c r="M207" s="25">
        <v>28840</v>
      </c>
      <c r="N207" s="34">
        <v>2</v>
      </c>
      <c r="O207" s="35">
        <v>14420</v>
      </c>
      <c r="P207" s="28"/>
      <c r="Q207" s="29"/>
      <c r="R207" s="30">
        <v>2</v>
      </c>
      <c r="S207" s="29">
        <v>14420</v>
      </c>
      <c r="U207" s="31"/>
      <c r="V207" s="31"/>
      <c r="W207" s="31"/>
    </row>
    <row r="208" spans="1:23" ht="16.5">
      <c r="A208" s="32" t="s">
        <v>421</v>
      </c>
      <c r="B208" s="33" t="s">
        <v>422</v>
      </c>
      <c r="C208" s="23">
        <v>16.399999999999864</v>
      </c>
      <c r="D208" s="24">
        <v>2576.2630101629079</v>
      </c>
      <c r="E208" s="23">
        <v>3.9900000000000091</v>
      </c>
      <c r="F208" s="24">
        <v>4193.4566759465579</v>
      </c>
      <c r="G208" s="23">
        <v>1.730000000000004</v>
      </c>
      <c r="H208" s="24">
        <v>11852.477646951591</v>
      </c>
      <c r="I208" s="23">
        <v>2.9999999999999805E-2</v>
      </c>
      <c r="J208" s="24">
        <v>3778.1777999999754</v>
      </c>
      <c r="K208" s="23">
        <v>8.85</v>
      </c>
      <c r="L208" s="24">
        <v>849.05091257421225</v>
      </c>
      <c r="M208" s="25">
        <v>23250</v>
      </c>
      <c r="N208" s="34">
        <v>2</v>
      </c>
      <c r="O208" s="35">
        <v>11630</v>
      </c>
      <c r="P208" s="28"/>
      <c r="Q208" s="29"/>
      <c r="R208" s="30">
        <v>2</v>
      </c>
      <c r="S208" s="29">
        <v>11625</v>
      </c>
      <c r="U208" s="31"/>
      <c r="V208" s="31"/>
      <c r="W208" s="31"/>
    </row>
    <row r="209" spans="1:23" ht="16.5">
      <c r="A209" s="32" t="s">
        <v>423</v>
      </c>
      <c r="B209" s="33" t="s">
        <v>424</v>
      </c>
      <c r="C209" s="23">
        <v>33.299999999999955</v>
      </c>
      <c r="D209" s="24">
        <v>5231.0706242942333</v>
      </c>
      <c r="E209" s="23">
        <v>8.7000000000000171</v>
      </c>
      <c r="F209" s="24">
        <v>9143.6273385300847</v>
      </c>
      <c r="G209" s="23">
        <v>4.5799999999999983</v>
      </c>
      <c r="H209" s="24">
        <v>31378.235620253265</v>
      </c>
      <c r="I209" s="23">
        <v>0</v>
      </c>
      <c r="J209" s="24">
        <v>0</v>
      </c>
      <c r="K209" s="23">
        <v>261.25</v>
      </c>
      <c r="L209" s="24">
        <v>25063.791063278302</v>
      </c>
      <c r="M209" s="25">
        <v>70820</v>
      </c>
      <c r="N209" s="34">
        <v>2</v>
      </c>
      <c r="O209" s="35">
        <v>35410</v>
      </c>
      <c r="P209" s="28"/>
      <c r="Q209" s="29"/>
      <c r="R209" s="30">
        <v>2</v>
      </c>
      <c r="S209" s="29">
        <v>35410</v>
      </c>
      <c r="U209" s="31"/>
      <c r="V209" s="31"/>
      <c r="W209" s="31"/>
    </row>
    <row r="210" spans="1:23" ht="16.5">
      <c r="A210" s="32" t="s">
        <v>425</v>
      </c>
      <c r="B210" s="33" t="s">
        <v>426</v>
      </c>
      <c r="C210" s="23">
        <v>13.400000000000091</v>
      </c>
      <c r="D210" s="24">
        <v>2104.9953863526516</v>
      </c>
      <c r="E210" s="23">
        <v>2.039999999999992</v>
      </c>
      <c r="F210" s="24">
        <v>2144.0229621380763</v>
      </c>
      <c r="G210" s="23">
        <v>0.75</v>
      </c>
      <c r="H210" s="24">
        <v>5138.3573613951867</v>
      </c>
      <c r="I210" s="23">
        <v>9.9999999999999645E-2</v>
      </c>
      <c r="J210" s="24">
        <v>12593.925999999954</v>
      </c>
      <c r="K210" s="23">
        <v>0</v>
      </c>
      <c r="L210" s="24">
        <v>0</v>
      </c>
      <c r="M210" s="25">
        <v>21980</v>
      </c>
      <c r="N210" s="34">
        <v>2</v>
      </c>
      <c r="O210" s="35">
        <v>10990</v>
      </c>
      <c r="P210" s="28"/>
      <c r="Q210" s="29"/>
      <c r="R210" s="30">
        <v>2</v>
      </c>
      <c r="S210" s="29">
        <v>10990</v>
      </c>
      <c r="U210" s="31"/>
      <c r="V210" s="31"/>
      <c r="W210" s="31"/>
    </row>
    <row r="211" spans="1:23" ht="16.5">
      <c r="A211" s="32" t="s">
        <v>427</v>
      </c>
      <c r="B211" s="33" t="s">
        <v>428</v>
      </c>
      <c r="C211" s="23">
        <v>56.399999999999864</v>
      </c>
      <c r="D211" s="24">
        <v>8859.8313276334666</v>
      </c>
      <c r="E211" s="23">
        <v>6.4599999999999795</v>
      </c>
      <c r="F211" s="24">
        <v>6789.4060467705795</v>
      </c>
      <c r="G211" s="23">
        <v>3.3400000000000034</v>
      </c>
      <c r="H211" s="24">
        <v>22882.818116079921</v>
      </c>
      <c r="I211" s="23">
        <v>6.0000000000000053E-2</v>
      </c>
      <c r="J211" s="24">
        <v>7556.3556000000062</v>
      </c>
      <c r="K211" s="23">
        <v>109.35</v>
      </c>
      <c r="L211" s="24">
        <v>10490.815512993233</v>
      </c>
      <c r="M211" s="25">
        <v>56580</v>
      </c>
      <c r="N211" s="34">
        <v>2</v>
      </c>
      <c r="O211" s="35">
        <v>28290</v>
      </c>
      <c r="P211" s="28"/>
      <c r="Q211" s="29"/>
      <c r="R211" s="30">
        <v>2</v>
      </c>
      <c r="S211" s="29">
        <v>28290</v>
      </c>
      <c r="U211" s="31"/>
      <c r="V211" s="31"/>
      <c r="W211" s="31"/>
    </row>
    <row r="212" spans="1:23" ht="16.5">
      <c r="A212" s="32" t="s">
        <v>429</v>
      </c>
      <c r="B212" s="33" t="s">
        <v>430</v>
      </c>
      <c r="C212" s="23">
        <v>72.400000000000091</v>
      </c>
      <c r="D212" s="24">
        <v>11373.258654621726</v>
      </c>
      <c r="E212" s="23">
        <v>5.2700000000000102</v>
      </c>
      <c r="F212" s="24">
        <v>5538.725985523396</v>
      </c>
      <c r="G212" s="23">
        <v>1.3999999999999986</v>
      </c>
      <c r="H212" s="24">
        <v>9591.6004079376726</v>
      </c>
      <c r="I212" s="23">
        <v>1.0000000000000231E-2</v>
      </c>
      <c r="J212" s="24">
        <v>1259.392600000029</v>
      </c>
      <c r="K212" s="23">
        <v>40.35</v>
      </c>
      <c r="L212" s="24">
        <v>3871.0965336010695</v>
      </c>
      <c r="M212" s="25">
        <v>31630</v>
      </c>
      <c r="N212" s="34">
        <v>2</v>
      </c>
      <c r="O212" s="35">
        <v>15820</v>
      </c>
      <c r="P212" s="28"/>
      <c r="Q212" s="29"/>
      <c r="R212" s="30">
        <v>2</v>
      </c>
      <c r="S212" s="29">
        <v>15815</v>
      </c>
      <c r="U212" s="31"/>
      <c r="V212" s="31"/>
      <c r="W212" s="31"/>
    </row>
    <row r="213" spans="1:23" ht="16.5">
      <c r="A213" s="32" t="s">
        <v>431</v>
      </c>
      <c r="B213" s="33" t="s">
        <v>432</v>
      </c>
      <c r="C213" s="23">
        <v>51.899999999999864</v>
      </c>
      <c r="D213" s="24">
        <v>8152.9298919180292</v>
      </c>
      <c r="E213" s="23">
        <v>8.9499999999999886</v>
      </c>
      <c r="F213" s="24">
        <v>9406.3752505567827</v>
      </c>
      <c r="G213" s="23">
        <v>5.1099999999999994</v>
      </c>
      <c r="H213" s="24">
        <v>35009.341488972539</v>
      </c>
      <c r="I213" s="23">
        <v>2.9999999999999805E-2</v>
      </c>
      <c r="J213" s="24">
        <v>3778.1777999999754</v>
      </c>
      <c r="K213" s="23">
        <v>201.45</v>
      </c>
      <c r="L213" s="24">
        <v>19326.701281138423</v>
      </c>
      <c r="M213" s="25">
        <v>75670</v>
      </c>
      <c r="N213" s="34">
        <v>2</v>
      </c>
      <c r="O213" s="35">
        <v>37840</v>
      </c>
      <c r="P213" s="28"/>
      <c r="Q213" s="29"/>
      <c r="R213" s="30">
        <v>2</v>
      </c>
      <c r="S213" s="29">
        <v>37835</v>
      </c>
      <c r="U213" s="31"/>
      <c r="V213" s="31"/>
      <c r="W213" s="31"/>
    </row>
    <row r="214" spans="1:23" ht="16.5">
      <c r="A214" s="32" t="s">
        <v>433</v>
      </c>
      <c r="B214" s="33" t="s">
        <v>434</v>
      </c>
      <c r="C214" s="23">
        <v>52.200000000000045</v>
      </c>
      <c r="D214" s="24">
        <v>8200.0566542990873</v>
      </c>
      <c r="E214" s="23">
        <v>9.3799999999999955</v>
      </c>
      <c r="F214" s="24">
        <v>9858.3016592427575</v>
      </c>
      <c r="G214" s="23">
        <v>4.5400000000000063</v>
      </c>
      <c r="H214" s="24">
        <v>31104.18989431224</v>
      </c>
      <c r="I214" s="23">
        <v>1.0000000000000231E-2</v>
      </c>
      <c r="J214" s="24">
        <v>1259.392600000029</v>
      </c>
      <c r="K214" s="23">
        <v>67.716666666666669</v>
      </c>
      <c r="L214" s="24">
        <v>6496.5986022392181</v>
      </c>
      <c r="M214" s="25">
        <v>56920</v>
      </c>
      <c r="N214" s="34">
        <v>2</v>
      </c>
      <c r="O214" s="35">
        <v>28460</v>
      </c>
      <c r="P214" s="28"/>
      <c r="Q214" s="29"/>
      <c r="R214" s="30">
        <v>2</v>
      </c>
      <c r="S214" s="29">
        <v>28460</v>
      </c>
      <c r="U214" s="31"/>
      <c r="V214" s="31"/>
      <c r="W214" s="31"/>
    </row>
    <row r="215" spans="1:23" ht="16.5">
      <c r="A215" s="32" t="s">
        <v>435</v>
      </c>
      <c r="B215" s="33" t="s">
        <v>436</v>
      </c>
      <c r="C215" s="23">
        <v>49</v>
      </c>
      <c r="D215" s="24">
        <v>7697.3711889014348</v>
      </c>
      <c r="E215" s="23">
        <v>10.119999999999976</v>
      </c>
      <c r="F215" s="24">
        <v>10636.035478841846</v>
      </c>
      <c r="G215" s="23">
        <v>4.5300000000000011</v>
      </c>
      <c r="H215" s="24">
        <v>31035.678462826938</v>
      </c>
      <c r="I215" s="23">
        <v>6.0000000000000497E-2</v>
      </c>
      <c r="J215" s="24">
        <v>7556.3556000000626</v>
      </c>
      <c r="K215" s="23">
        <v>0</v>
      </c>
      <c r="L215" s="24">
        <v>0</v>
      </c>
      <c r="M215" s="25">
        <v>56930</v>
      </c>
      <c r="N215" s="34">
        <v>2</v>
      </c>
      <c r="O215" s="35">
        <v>28470</v>
      </c>
      <c r="P215" s="28"/>
      <c r="Q215" s="29"/>
      <c r="R215" s="30">
        <v>2</v>
      </c>
      <c r="S215" s="29">
        <v>28465</v>
      </c>
      <c r="U215" s="31"/>
      <c r="V215" s="31"/>
      <c r="W215" s="31"/>
    </row>
    <row r="216" spans="1:23" ht="16.5">
      <c r="A216" s="32" t="s">
        <v>437</v>
      </c>
      <c r="B216" s="33" t="s">
        <v>438</v>
      </c>
      <c r="C216" s="23">
        <v>64.200000000000045</v>
      </c>
      <c r="D216" s="24">
        <v>10085.127149540254</v>
      </c>
      <c r="E216" s="23">
        <v>5.8199999999999932</v>
      </c>
      <c r="F216" s="24">
        <v>6116.7713919821754</v>
      </c>
      <c r="G216" s="23">
        <v>1.6599999999999966</v>
      </c>
      <c r="H216" s="24">
        <v>11372.897626554657</v>
      </c>
      <c r="I216" s="23">
        <v>0.17000000000000037</v>
      </c>
      <c r="J216" s="24">
        <v>21409.674200000045</v>
      </c>
      <c r="K216" s="23">
        <v>8.7166666666666668</v>
      </c>
      <c r="L216" s="24">
        <v>836.25918507780227</v>
      </c>
      <c r="M216" s="25">
        <v>49820</v>
      </c>
      <c r="N216" s="34">
        <v>2</v>
      </c>
      <c r="O216" s="35">
        <v>24910</v>
      </c>
      <c r="P216" s="28"/>
      <c r="Q216" s="29"/>
      <c r="R216" s="30">
        <v>2</v>
      </c>
      <c r="S216" s="29">
        <v>24910</v>
      </c>
      <c r="U216" s="31"/>
      <c r="V216" s="31"/>
      <c r="W216" s="31"/>
    </row>
    <row r="217" spans="1:23" ht="16.5">
      <c r="A217" s="32" t="s">
        <v>439</v>
      </c>
      <c r="B217" s="33" t="s">
        <v>440</v>
      </c>
      <c r="C217" s="23">
        <v>24.099999999999909</v>
      </c>
      <c r="D217" s="24">
        <v>3785.8499112759978</v>
      </c>
      <c r="E217" s="23">
        <v>5.1200000000000045</v>
      </c>
      <c r="F217" s="24">
        <v>5381.0772383073545</v>
      </c>
      <c r="G217" s="23">
        <v>1.9699999999999989</v>
      </c>
      <c r="H217" s="24">
        <v>13496.752002598016</v>
      </c>
      <c r="I217" s="23">
        <v>0.13000000000000034</v>
      </c>
      <c r="J217" s="24">
        <v>16372.103800000043</v>
      </c>
      <c r="K217" s="23">
        <v>4.4833333333333334</v>
      </c>
      <c r="L217" s="24">
        <v>430.12183706678553</v>
      </c>
      <c r="M217" s="25">
        <v>39470</v>
      </c>
      <c r="N217" s="34">
        <v>1</v>
      </c>
      <c r="O217" s="35">
        <v>39470</v>
      </c>
      <c r="P217" s="28"/>
      <c r="Q217" s="29">
        <v>39470</v>
      </c>
      <c r="R217" s="30">
        <v>1</v>
      </c>
      <c r="S217" s="29"/>
      <c r="U217" s="31"/>
      <c r="V217" s="31"/>
      <c r="W217" s="31"/>
    </row>
    <row r="218" spans="1:23" ht="16.5">
      <c r="A218" s="32" t="s">
        <v>441</v>
      </c>
      <c r="B218" s="33" t="s">
        <v>442</v>
      </c>
      <c r="C218" s="23">
        <v>48.299999999999955</v>
      </c>
      <c r="D218" s="24">
        <v>7587.4087433456934</v>
      </c>
      <c r="E218" s="23">
        <v>5.6599999999999966</v>
      </c>
      <c r="F218" s="24">
        <v>5948.6127282850748</v>
      </c>
      <c r="G218" s="23">
        <v>2.2000000000000028</v>
      </c>
      <c r="H218" s="24">
        <v>15072.514926759235</v>
      </c>
      <c r="I218" s="23">
        <v>6.0000000000000497E-2</v>
      </c>
      <c r="J218" s="24">
        <v>7556.3556000000626</v>
      </c>
      <c r="K218" s="23">
        <v>141.38333333333333</v>
      </c>
      <c r="L218" s="24">
        <v>13564.02804400573</v>
      </c>
      <c r="M218" s="25">
        <v>49730</v>
      </c>
      <c r="N218" s="34">
        <v>1</v>
      </c>
      <c r="O218" s="35">
        <v>49730</v>
      </c>
      <c r="P218" s="28"/>
      <c r="Q218" s="29">
        <v>49730</v>
      </c>
      <c r="R218" s="30">
        <v>1</v>
      </c>
      <c r="S218" s="29"/>
      <c r="U218" s="31"/>
      <c r="V218" s="31"/>
      <c r="W218" s="31"/>
    </row>
    <row r="219" spans="1:23" ht="16.5">
      <c r="A219" s="32" t="s">
        <v>443</v>
      </c>
      <c r="B219" s="33" t="s">
        <v>444</v>
      </c>
      <c r="C219" s="23">
        <v>92.700000000000045</v>
      </c>
      <c r="D219" s="24">
        <v>14562.169575738028</v>
      </c>
      <c r="E219" s="23">
        <v>2.2600000000000193</v>
      </c>
      <c r="F219" s="24">
        <v>2375.2411247216241</v>
      </c>
      <c r="G219" s="23">
        <v>0.79999999999999716</v>
      </c>
      <c r="H219" s="24">
        <v>5480.9145188215134</v>
      </c>
      <c r="I219" s="23">
        <v>1.0000000000000231E-2</v>
      </c>
      <c r="J219" s="24">
        <v>1259.392600000029</v>
      </c>
      <c r="K219" s="23">
        <v>237.38333333333333</v>
      </c>
      <c r="L219" s="24">
        <v>22774.071841420915</v>
      </c>
      <c r="M219" s="25">
        <v>46450</v>
      </c>
      <c r="N219" s="34">
        <v>1</v>
      </c>
      <c r="O219" s="35">
        <v>46450</v>
      </c>
      <c r="P219" s="28"/>
      <c r="Q219" s="29">
        <v>46450</v>
      </c>
      <c r="R219" s="30">
        <v>1</v>
      </c>
      <c r="S219" s="29"/>
      <c r="U219" s="31"/>
      <c r="V219" s="31"/>
      <c r="W219" s="31"/>
    </row>
    <row r="220" spans="1:23" ht="16.5">
      <c r="A220" s="32" t="s">
        <v>445</v>
      </c>
      <c r="B220" s="33" t="s">
        <v>446</v>
      </c>
      <c r="C220" s="23">
        <v>32.299999999999955</v>
      </c>
      <c r="D220" s="24">
        <v>5073.9814163574692</v>
      </c>
      <c r="E220" s="23">
        <v>5.710000000000008</v>
      </c>
      <c r="F220" s="24">
        <v>6001.1623106904317</v>
      </c>
      <c r="G220" s="23">
        <v>2.6800000000000068</v>
      </c>
      <c r="H220" s="24">
        <v>18361.063638052183</v>
      </c>
      <c r="I220" s="23">
        <v>0.14999999999999991</v>
      </c>
      <c r="J220" s="24">
        <v>18890.888999999988</v>
      </c>
      <c r="K220" s="23">
        <v>197.46666666666667</v>
      </c>
      <c r="L220" s="24">
        <v>18944.548422183179</v>
      </c>
      <c r="M220" s="25">
        <v>67270</v>
      </c>
      <c r="N220" s="34">
        <v>1</v>
      </c>
      <c r="O220" s="35">
        <v>67270</v>
      </c>
      <c r="P220" s="28"/>
      <c r="Q220" s="29">
        <v>67270</v>
      </c>
      <c r="R220" s="30">
        <v>1</v>
      </c>
      <c r="S220" s="29"/>
      <c r="U220" s="31"/>
      <c r="V220" s="31"/>
      <c r="W220" s="31"/>
    </row>
    <row r="221" spans="1:23" ht="16.5">
      <c r="A221" s="32" t="s">
        <v>447</v>
      </c>
      <c r="B221" s="33" t="s">
        <v>448</v>
      </c>
      <c r="C221" s="23">
        <v>25</v>
      </c>
      <c r="D221" s="24">
        <v>3927.2301984190995</v>
      </c>
      <c r="E221" s="23">
        <v>1.4800000000000182</v>
      </c>
      <c r="F221" s="24">
        <v>1555.4676391982375</v>
      </c>
      <c r="G221" s="23">
        <v>0.32999999999999829</v>
      </c>
      <c r="H221" s="24">
        <v>2260.8772390138706</v>
      </c>
      <c r="I221" s="23">
        <v>0</v>
      </c>
      <c r="J221" s="24">
        <v>0</v>
      </c>
      <c r="K221" s="23">
        <v>108.36666666666666</v>
      </c>
      <c r="L221" s="24">
        <v>10396.476522707209</v>
      </c>
      <c r="M221" s="25">
        <v>18140</v>
      </c>
      <c r="N221" s="34">
        <v>1</v>
      </c>
      <c r="O221" s="35">
        <v>18140</v>
      </c>
      <c r="P221" s="28"/>
      <c r="Q221" s="29">
        <v>18140</v>
      </c>
      <c r="R221" s="30">
        <v>1</v>
      </c>
      <c r="S221" s="29"/>
      <c r="U221" s="31"/>
      <c r="V221" s="31"/>
      <c r="W221" s="31"/>
    </row>
    <row r="222" spans="1:23" ht="16.5">
      <c r="A222" s="32" t="s">
        <v>449</v>
      </c>
      <c r="B222" s="33" t="s">
        <v>450</v>
      </c>
      <c r="C222" s="23">
        <v>28</v>
      </c>
      <c r="D222" s="24">
        <v>4398.4978222293912</v>
      </c>
      <c r="E222" s="23">
        <v>6.8999999999999773</v>
      </c>
      <c r="F222" s="24">
        <v>7251.8423719376151</v>
      </c>
      <c r="G222" s="23">
        <v>1.3599999999999994</v>
      </c>
      <c r="H222" s="24">
        <v>9317.5546819966021</v>
      </c>
      <c r="I222" s="23">
        <v>8.0000000000000071E-2</v>
      </c>
      <c r="J222" s="24">
        <v>10075.140800000008</v>
      </c>
      <c r="K222" s="23">
        <v>260.43333333333334</v>
      </c>
      <c r="L222" s="24">
        <v>24985.441732362789</v>
      </c>
      <c r="M222" s="25">
        <v>56030</v>
      </c>
      <c r="N222" s="34">
        <v>2</v>
      </c>
      <c r="O222" s="35">
        <v>28020</v>
      </c>
      <c r="P222" s="28"/>
      <c r="Q222" s="29"/>
      <c r="R222" s="30">
        <v>2</v>
      </c>
      <c r="S222" s="29">
        <v>28015</v>
      </c>
      <c r="U222" s="31"/>
      <c r="V222" s="31"/>
      <c r="W222" s="31"/>
    </row>
    <row r="223" spans="1:23" ht="16.5">
      <c r="A223" s="32" t="s">
        <v>451</v>
      </c>
      <c r="B223" s="33" t="s">
        <v>452</v>
      </c>
      <c r="C223" s="23">
        <v>19.399999999999864</v>
      </c>
      <c r="D223" s="24">
        <v>3047.5306339731997</v>
      </c>
      <c r="E223" s="23">
        <v>1.7799999999999727</v>
      </c>
      <c r="F223" s="24">
        <v>1870.7651336302611</v>
      </c>
      <c r="G223" s="23">
        <v>0.60000000000000853</v>
      </c>
      <c r="H223" s="24">
        <v>4110.6858891162083</v>
      </c>
      <c r="I223" s="23">
        <v>4.0000000000000036E-2</v>
      </c>
      <c r="J223" s="24">
        <v>5037.5704000000042</v>
      </c>
      <c r="K223" s="23">
        <v>471.93333333333334</v>
      </c>
      <c r="L223" s="24">
        <v>45276.319473543117</v>
      </c>
      <c r="M223" s="25">
        <v>59340</v>
      </c>
      <c r="N223" s="34">
        <v>2</v>
      </c>
      <c r="O223" s="35">
        <v>29670</v>
      </c>
      <c r="P223" s="28"/>
      <c r="Q223" s="29"/>
      <c r="R223" s="30">
        <v>2</v>
      </c>
      <c r="S223" s="29">
        <v>29670</v>
      </c>
      <c r="U223" s="31"/>
      <c r="V223" s="31"/>
      <c r="W223" s="31"/>
    </row>
    <row r="224" spans="1:23" ht="16.5">
      <c r="A224" s="32" t="s">
        <v>453</v>
      </c>
      <c r="B224" s="33" t="s">
        <v>454</v>
      </c>
      <c r="C224" s="23">
        <v>40</v>
      </c>
      <c r="D224" s="24">
        <v>6283.5683174705591</v>
      </c>
      <c r="E224" s="23">
        <v>4.6100000000000136</v>
      </c>
      <c r="F224" s="24">
        <v>4845.071497772843</v>
      </c>
      <c r="G224" s="23">
        <v>2.1499999999999915</v>
      </c>
      <c r="H224" s="24">
        <v>14729.95776933281</v>
      </c>
      <c r="I224" s="23">
        <v>0</v>
      </c>
      <c r="J224" s="24">
        <v>0</v>
      </c>
      <c r="K224" s="23">
        <v>10.050000000000001</v>
      </c>
      <c r="L224" s="24">
        <v>964.17646004190215</v>
      </c>
      <c r="M224" s="25">
        <v>26820</v>
      </c>
      <c r="N224" s="34">
        <v>2</v>
      </c>
      <c r="O224" s="35">
        <v>13410</v>
      </c>
      <c r="P224" s="28"/>
      <c r="Q224" s="29"/>
      <c r="R224" s="30">
        <v>2</v>
      </c>
      <c r="S224" s="29">
        <v>13410</v>
      </c>
      <c r="U224" s="31"/>
      <c r="V224" s="31"/>
      <c r="W224" s="31"/>
    </row>
    <row r="225" spans="1:23" ht="16.5">
      <c r="A225" s="32" t="s">
        <v>455</v>
      </c>
      <c r="B225" s="33" t="s">
        <v>456</v>
      </c>
      <c r="C225" s="23">
        <v>30.100000000000136</v>
      </c>
      <c r="D225" s="24">
        <v>4728.3851588966172</v>
      </c>
      <c r="E225" s="23">
        <v>6.960000000000008</v>
      </c>
      <c r="F225" s="24">
        <v>7314.9018708240628</v>
      </c>
      <c r="G225" s="23">
        <v>2.4699999999999989</v>
      </c>
      <c r="H225" s="24">
        <v>16922.323576861476</v>
      </c>
      <c r="I225" s="23">
        <v>4.0000000000000036E-2</v>
      </c>
      <c r="J225" s="24">
        <v>5037.5704000000042</v>
      </c>
      <c r="K225" s="23">
        <v>1.2166666666666666</v>
      </c>
      <c r="L225" s="24">
        <v>116.72451340474105</v>
      </c>
      <c r="M225" s="25">
        <v>34120</v>
      </c>
      <c r="N225" s="34">
        <v>2</v>
      </c>
      <c r="O225" s="35">
        <v>17060</v>
      </c>
      <c r="P225" s="28"/>
      <c r="Q225" s="29"/>
      <c r="R225" s="30">
        <v>2</v>
      </c>
      <c r="S225" s="29">
        <v>17060</v>
      </c>
      <c r="U225" s="31"/>
      <c r="V225" s="31"/>
      <c r="W225" s="31"/>
    </row>
    <row r="226" spans="1:23" ht="16.5">
      <c r="A226" s="32" t="s">
        <v>457</v>
      </c>
      <c r="B226" s="33" t="s">
        <v>458</v>
      </c>
      <c r="C226" s="23">
        <v>28.900000000000091</v>
      </c>
      <c r="D226" s="24">
        <v>4539.8781093724938</v>
      </c>
      <c r="E226" s="23">
        <v>3.5600000000000023</v>
      </c>
      <c r="F226" s="24">
        <v>3741.5302672605817</v>
      </c>
      <c r="G226" s="23">
        <v>1.4000000000000057</v>
      </c>
      <c r="H226" s="24">
        <v>9591.6004079377217</v>
      </c>
      <c r="I226" s="23">
        <v>0.13999999999999968</v>
      </c>
      <c r="J226" s="24">
        <v>17631.49639999996</v>
      </c>
      <c r="K226" s="23">
        <v>76.5</v>
      </c>
      <c r="L226" s="24">
        <v>7339.2536510652253</v>
      </c>
      <c r="M226" s="25">
        <v>42840</v>
      </c>
      <c r="N226" s="34">
        <v>2</v>
      </c>
      <c r="O226" s="35">
        <v>21420</v>
      </c>
      <c r="P226" s="28"/>
      <c r="Q226" s="29"/>
      <c r="R226" s="30">
        <v>2</v>
      </c>
      <c r="S226" s="29">
        <v>21420</v>
      </c>
      <c r="U226" s="31"/>
      <c r="V226" s="31"/>
      <c r="W226" s="31"/>
    </row>
    <row r="227" spans="1:23" ht="16.5">
      <c r="A227" s="32" t="s">
        <v>459</v>
      </c>
      <c r="B227" s="33" t="s">
        <v>460</v>
      </c>
      <c r="C227" s="23">
        <v>18.400000000000091</v>
      </c>
      <c r="D227" s="24">
        <v>2890.4414260364715</v>
      </c>
      <c r="E227" s="23">
        <v>5.839999999999975</v>
      </c>
      <c r="F227" s="24">
        <v>6137.7912249442943</v>
      </c>
      <c r="G227" s="23">
        <v>2.4699999999999989</v>
      </c>
      <c r="H227" s="24">
        <v>16922.323576861476</v>
      </c>
      <c r="I227" s="23">
        <v>0</v>
      </c>
      <c r="J227" s="24">
        <v>0</v>
      </c>
      <c r="K227" s="23">
        <v>103.68333333333334</v>
      </c>
      <c r="L227" s="24">
        <v>9947.1670943958088</v>
      </c>
      <c r="M227" s="25">
        <v>35900</v>
      </c>
      <c r="N227" s="34">
        <v>2</v>
      </c>
      <c r="O227" s="35">
        <v>17950</v>
      </c>
      <c r="P227" s="28"/>
      <c r="Q227" s="29"/>
      <c r="R227" s="30">
        <v>2</v>
      </c>
      <c r="S227" s="29">
        <v>17950</v>
      </c>
      <c r="U227" s="31"/>
      <c r="V227" s="31"/>
      <c r="W227" s="31"/>
    </row>
    <row r="228" spans="1:23" ht="16.5">
      <c r="A228" s="32" t="s">
        <v>461</v>
      </c>
      <c r="B228" s="33" t="s">
        <v>462</v>
      </c>
      <c r="C228" s="23">
        <v>13.5</v>
      </c>
      <c r="D228" s="24">
        <v>2120.7043071463136</v>
      </c>
      <c r="E228" s="23">
        <v>2.8499999999999659</v>
      </c>
      <c r="F228" s="24">
        <v>2995.3261971046413</v>
      </c>
      <c r="G228" s="23">
        <v>1.4599999999999937</v>
      </c>
      <c r="H228" s="24">
        <v>10002.668996849254</v>
      </c>
      <c r="I228" s="23">
        <v>3.0000000000000249E-2</v>
      </c>
      <c r="J228" s="24">
        <v>3778.1778000000313</v>
      </c>
      <c r="K228" s="23">
        <v>14.616666666666667</v>
      </c>
      <c r="L228" s="24">
        <v>1402.2931267939439</v>
      </c>
      <c r="M228" s="25">
        <v>20300</v>
      </c>
      <c r="N228" s="34">
        <v>2</v>
      </c>
      <c r="O228" s="35">
        <v>10150</v>
      </c>
      <c r="P228" s="28"/>
      <c r="Q228" s="29"/>
      <c r="R228" s="30">
        <v>2</v>
      </c>
      <c r="S228" s="29">
        <v>10150</v>
      </c>
      <c r="U228" s="31"/>
      <c r="V228" s="31"/>
      <c r="W228" s="31"/>
    </row>
    <row r="229" spans="1:23" ht="16.5">
      <c r="A229" s="32" t="s">
        <v>463</v>
      </c>
      <c r="B229" s="33" t="s">
        <v>464</v>
      </c>
      <c r="C229" s="23">
        <v>22.800000000000182</v>
      </c>
      <c r="D229" s="24">
        <v>3581.6339409582474</v>
      </c>
      <c r="E229" s="23">
        <v>1.1999999999999886</v>
      </c>
      <c r="F229" s="24">
        <v>1261.1899777282731</v>
      </c>
      <c r="G229" s="23">
        <v>0.35999999999999943</v>
      </c>
      <c r="H229" s="24">
        <v>2466.4115334696858</v>
      </c>
      <c r="I229" s="23">
        <v>0</v>
      </c>
      <c r="J229" s="24">
        <v>0</v>
      </c>
      <c r="K229" s="23">
        <v>0</v>
      </c>
      <c r="L229" s="24">
        <v>0</v>
      </c>
      <c r="M229" s="25">
        <v>7310</v>
      </c>
      <c r="N229" s="34">
        <v>2</v>
      </c>
      <c r="O229" s="35">
        <v>3660</v>
      </c>
      <c r="P229" s="28"/>
      <c r="Q229" s="29"/>
      <c r="R229" s="30">
        <v>2</v>
      </c>
      <c r="S229" s="29">
        <v>3655</v>
      </c>
      <c r="U229" s="31"/>
      <c r="V229" s="31"/>
      <c r="W229" s="31"/>
    </row>
    <row r="230" spans="1:23" ht="16.5">
      <c r="A230" s="32" t="s">
        <v>465</v>
      </c>
      <c r="B230" s="33" t="s">
        <v>466</v>
      </c>
      <c r="C230" s="23">
        <v>58.299999999999955</v>
      </c>
      <c r="D230" s="24">
        <v>9158.3008227133323</v>
      </c>
      <c r="E230" s="23">
        <v>2.4399999999999977</v>
      </c>
      <c r="F230" s="24">
        <v>2564.4196213808441</v>
      </c>
      <c r="G230" s="23">
        <v>0.99000000000000199</v>
      </c>
      <c r="H230" s="24">
        <v>6782.6317170416605</v>
      </c>
      <c r="I230" s="23">
        <v>0.20999999999999996</v>
      </c>
      <c r="J230" s="24">
        <v>26447.244599999995</v>
      </c>
      <c r="K230" s="23">
        <v>274.51666666666665</v>
      </c>
      <c r="L230" s="24">
        <v>26336.567949171091</v>
      </c>
      <c r="M230" s="25">
        <v>71290</v>
      </c>
      <c r="N230" s="34">
        <v>2</v>
      </c>
      <c r="O230" s="35">
        <v>35650</v>
      </c>
      <c r="P230" s="28"/>
      <c r="Q230" s="29"/>
      <c r="R230" s="30">
        <v>2</v>
      </c>
      <c r="S230" s="29">
        <v>35645</v>
      </c>
      <c r="U230" s="31"/>
      <c r="V230" s="31"/>
      <c r="W230" s="31"/>
    </row>
    <row r="231" spans="1:23" ht="16.5">
      <c r="A231" s="32" t="s">
        <v>467</v>
      </c>
      <c r="B231" s="33" t="s">
        <v>468</v>
      </c>
      <c r="C231" s="23">
        <v>58.5</v>
      </c>
      <c r="D231" s="24">
        <v>9189.7186643006935</v>
      </c>
      <c r="E231" s="23">
        <v>1.9999999999999716</v>
      </c>
      <c r="F231" s="24">
        <v>2101.9832962137784</v>
      </c>
      <c r="G231" s="23">
        <v>0.42999999999999972</v>
      </c>
      <c r="H231" s="24">
        <v>2945.9915538665718</v>
      </c>
      <c r="I231" s="23">
        <v>0</v>
      </c>
      <c r="J231" s="24">
        <v>0</v>
      </c>
      <c r="K231" s="23">
        <v>69.75</v>
      </c>
      <c r="L231" s="24">
        <v>6691.6724465594698</v>
      </c>
      <c r="M231" s="25">
        <v>20930</v>
      </c>
      <c r="N231" s="34">
        <v>1</v>
      </c>
      <c r="O231" s="35">
        <v>20930</v>
      </c>
      <c r="P231" s="28"/>
      <c r="Q231" s="29">
        <v>20930</v>
      </c>
      <c r="R231" s="30">
        <v>1</v>
      </c>
      <c r="S231" s="29"/>
      <c r="U231" s="31"/>
      <c r="V231" s="31"/>
      <c r="W231" s="31"/>
    </row>
    <row r="232" spans="1:23" ht="16.5">
      <c r="A232" s="32" t="s">
        <v>469</v>
      </c>
      <c r="B232" s="33" t="s">
        <v>470</v>
      </c>
      <c r="C232" s="23">
        <v>22.600000000000136</v>
      </c>
      <c r="D232" s="24">
        <v>3550.2160993708876</v>
      </c>
      <c r="E232" s="23">
        <v>4.1199999999999761</v>
      </c>
      <c r="F232" s="24">
        <v>4330.0855902004205</v>
      </c>
      <c r="G232" s="23">
        <v>2.519999999999996</v>
      </c>
      <c r="H232" s="24">
        <v>17264.880734287799</v>
      </c>
      <c r="I232" s="23">
        <v>6.0000000000000497E-2</v>
      </c>
      <c r="J232" s="24">
        <v>7556.3556000000626</v>
      </c>
      <c r="K232" s="23">
        <v>3.3333333333333333E-2</v>
      </c>
      <c r="L232" s="24">
        <v>3.1979318741024945</v>
      </c>
      <c r="M232" s="25">
        <v>32700</v>
      </c>
      <c r="N232" s="34">
        <v>1</v>
      </c>
      <c r="O232" s="35">
        <v>32700</v>
      </c>
      <c r="P232" s="28"/>
      <c r="Q232" s="29">
        <v>32700</v>
      </c>
      <c r="R232" s="30">
        <v>1</v>
      </c>
      <c r="S232" s="29"/>
      <c r="U232" s="31"/>
      <c r="V232" s="31"/>
      <c r="W232" s="31"/>
    </row>
    <row r="233" spans="1:23" ht="16.5">
      <c r="A233" s="32" t="s">
        <v>471</v>
      </c>
      <c r="B233" s="33" t="s">
        <v>472</v>
      </c>
      <c r="C233" s="23">
        <v>62.400000000000091</v>
      </c>
      <c r="D233" s="24">
        <v>9802.3665752540874</v>
      </c>
      <c r="E233" s="23">
        <v>1.7599999999999909</v>
      </c>
      <c r="F233" s="24">
        <v>1849.7453006681421</v>
      </c>
      <c r="G233" s="23">
        <v>0.75</v>
      </c>
      <c r="H233" s="24">
        <v>5138.3573613951867</v>
      </c>
      <c r="I233" s="23">
        <v>0.15000000000000036</v>
      </c>
      <c r="J233" s="24">
        <v>18890.889000000043</v>
      </c>
      <c r="K233" s="23">
        <v>0</v>
      </c>
      <c r="L233" s="24">
        <v>0</v>
      </c>
      <c r="M233" s="25">
        <v>35680</v>
      </c>
      <c r="N233" s="34">
        <v>1</v>
      </c>
      <c r="O233" s="35">
        <v>35680</v>
      </c>
      <c r="P233" s="28"/>
      <c r="Q233" s="29">
        <v>35680</v>
      </c>
      <c r="R233" s="30">
        <v>1</v>
      </c>
      <c r="S233" s="29"/>
      <c r="U233" s="31"/>
      <c r="V233" s="31"/>
      <c r="W233" s="31"/>
    </row>
    <row r="234" spans="1:23" ht="16.5">
      <c r="A234" s="32" t="s">
        <v>473</v>
      </c>
      <c r="B234" s="33" t="s">
        <v>474</v>
      </c>
      <c r="C234" s="23">
        <v>37.899999999999864</v>
      </c>
      <c r="D234" s="24">
        <v>5953.6809808033331</v>
      </c>
      <c r="E234" s="23">
        <v>2.8799999999999955</v>
      </c>
      <c r="F234" s="24">
        <v>3026.8559465478793</v>
      </c>
      <c r="G234" s="23">
        <v>1.3299999999999983</v>
      </c>
      <c r="H234" s="24">
        <v>9112.020387540786</v>
      </c>
      <c r="I234" s="23">
        <v>0</v>
      </c>
      <c r="J234" s="24">
        <v>0</v>
      </c>
      <c r="K234" s="23">
        <v>0</v>
      </c>
      <c r="L234" s="24">
        <v>0</v>
      </c>
      <c r="M234" s="25">
        <v>18090</v>
      </c>
      <c r="N234" s="34">
        <v>1</v>
      </c>
      <c r="O234" s="35">
        <v>18090</v>
      </c>
      <c r="P234" s="28"/>
      <c r="Q234" s="29">
        <v>18090</v>
      </c>
      <c r="R234" s="30">
        <v>1</v>
      </c>
      <c r="S234" s="29"/>
      <c r="U234" s="31"/>
      <c r="V234" s="31"/>
      <c r="W234" s="31"/>
    </row>
    <row r="235" spans="1:23" ht="16.5">
      <c r="A235" s="32" t="s">
        <v>475</v>
      </c>
      <c r="B235" s="33" t="s">
        <v>476</v>
      </c>
      <c r="C235" s="23">
        <v>62.5</v>
      </c>
      <c r="D235" s="24">
        <v>9818.0754960477498</v>
      </c>
      <c r="E235" s="23">
        <v>2.710000000000008</v>
      </c>
      <c r="F235" s="24">
        <v>2848.1873663697188</v>
      </c>
      <c r="G235" s="23">
        <v>1.4699999999999989</v>
      </c>
      <c r="H235" s="24">
        <v>10071.180428334559</v>
      </c>
      <c r="I235" s="23">
        <v>0</v>
      </c>
      <c r="J235" s="24">
        <v>0</v>
      </c>
      <c r="K235" s="23">
        <v>0</v>
      </c>
      <c r="L235" s="24">
        <v>7662.2447703495764</v>
      </c>
      <c r="M235" s="25">
        <v>30400</v>
      </c>
      <c r="N235" s="34">
        <v>1</v>
      </c>
      <c r="O235" s="35">
        <v>30400</v>
      </c>
      <c r="P235" s="28"/>
      <c r="Q235" s="29">
        <v>30400</v>
      </c>
      <c r="R235" s="30">
        <v>1</v>
      </c>
      <c r="S235" s="29"/>
      <c r="U235" s="31"/>
      <c r="V235" s="31"/>
      <c r="W235" s="31"/>
    </row>
    <row r="236" spans="1:23" ht="16.5">
      <c r="A236" s="32" t="s">
        <v>477</v>
      </c>
      <c r="B236" s="33" t="s">
        <v>478</v>
      </c>
      <c r="C236" s="23">
        <v>25.799999999999955</v>
      </c>
      <c r="D236" s="24">
        <v>4052.9015647685037</v>
      </c>
      <c r="E236" s="23">
        <v>2.9200000000000159</v>
      </c>
      <c r="F236" s="24">
        <v>3068.8956124721776</v>
      </c>
      <c r="G236" s="23">
        <v>1.3200000000000074</v>
      </c>
      <c r="H236" s="24">
        <v>9043.5089560555789</v>
      </c>
      <c r="I236" s="23">
        <v>0.11999999999999922</v>
      </c>
      <c r="J236" s="24">
        <v>15112.711199999902</v>
      </c>
      <c r="K236" s="23">
        <v>0</v>
      </c>
      <c r="L236" s="24">
        <v>0</v>
      </c>
      <c r="M236" s="25">
        <v>31280</v>
      </c>
      <c r="N236" s="34">
        <v>2</v>
      </c>
      <c r="O236" s="35">
        <v>15640</v>
      </c>
      <c r="P236" s="28"/>
      <c r="Q236" s="29"/>
      <c r="R236" s="30">
        <v>2</v>
      </c>
      <c r="S236" s="29">
        <v>15640</v>
      </c>
      <c r="U236" s="31"/>
      <c r="V236" s="31"/>
      <c r="W236" s="31"/>
    </row>
    <row r="237" spans="1:23" ht="16.5">
      <c r="A237" s="32" t="s">
        <v>479</v>
      </c>
      <c r="B237" s="33" t="s">
        <v>480</v>
      </c>
      <c r="C237" s="23">
        <v>20.299999999999955</v>
      </c>
      <c r="D237" s="24">
        <v>3188.9109211163018</v>
      </c>
      <c r="E237" s="23">
        <v>2.75</v>
      </c>
      <c r="F237" s="24">
        <v>2890.2270322939867</v>
      </c>
      <c r="G237" s="23">
        <v>1.259999999999998</v>
      </c>
      <c r="H237" s="24">
        <v>8632.4403671438995</v>
      </c>
      <c r="I237" s="23">
        <v>4.9999999999999822E-2</v>
      </c>
      <c r="J237" s="24">
        <v>6296.962999999977</v>
      </c>
      <c r="K237" s="23">
        <v>6.7166666666666668</v>
      </c>
      <c r="L237" s="24">
        <v>644.38327263165263</v>
      </c>
      <c r="M237" s="25">
        <v>21650</v>
      </c>
      <c r="N237" s="34">
        <v>2</v>
      </c>
      <c r="O237" s="35">
        <v>10830</v>
      </c>
      <c r="P237" s="28"/>
      <c r="Q237" s="29"/>
      <c r="R237" s="30">
        <v>2</v>
      </c>
      <c r="S237" s="29">
        <v>10825</v>
      </c>
      <c r="U237" s="31"/>
      <c r="V237" s="31"/>
      <c r="W237" s="31"/>
    </row>
    <row r="238" spans="1:23" ht="16.5">
      <c r="A238" s="32" t="s">
        <v>481</v>
      </c>
      <c r="B238" s="33" t="s">
        <v>482</v>
      </c>
      <c r="C238" s="23">
        <v>38</v>
      </c>
      <c r="D238" s="24">
        <v>5969.389901597031</v>
      </c>
      <c r="E238" s="23">
        <v>8.1700000000000159</v>
      </c>
      <c r="F238" s="24">
        <v>8586.6017650334252</v>
      </c>
      <c r="G238" s="23">
        <v>3</v>
      </c>
      <c r="H238" s="24">
        <v>20553.429445580747</v>
      </c>
      <c r="I238" s="23">
        <v>0.18000000000000016</v>
      </c>
      <c r="J238" s="24">
        <v>22669.066800000019</v>
      </c>
      <c r="K238" s="23">
        <v>278.60000000000002</v>
      </c>
      <c r="L238" s="24">
        <v>26728.314603748651</v>
      </c>
      <c r="M238" s="25">
        <v>84510</v>
      </c>
      <c r="N238" s="34">
        <v>2</v>
      </c>
      <c r="O238" s="35">
        <v>42260</v>
      </c>
      <c r="P238" s="28"/>
      <c r="Q238" s="29"/>
      <c r="R238" s="30">
        <v>2</v>
      </c>
      <c r="S238" s="29">
        <v>42255</v>
      </c>
      <c r="U238" s="31"/>
      <c r="V238" s="31"/>
      <c r="W238" s="31"/>
    </row>
    <row r="239" spans="1:23" ht="16.5">
      <c r="A239" s="32" t="s">
        <v>483</v>
      </c>
      <c r="B239" s="33" t="s">
        <v>484</v>
      </c>
      <c r="C239" s="23">
        <v>38.5</v>
      </c>
      <c r="D239" s="24">
        <v>6047.934505565413</v>
      </c>
      <c r="E239" s="23">
        <v>6.3400000000000034</v>
      </c>
      <c r="F239" s="24">
        <v>6663.2870489977768</v>
      </c>
      <c r="G239" s="23">
        <v>3.0600000000000023</v>
      </c>
      <c r="H239" s="24">
        <v>20964.498034492379</v>
      </c>
      <c r="I239" s="23">
        <v>2.0000000000000018E-2</v>
      </c>
      <c r="J239" s="24">
        <v>2518.7852000000021</v>
      </c>
      <c r="K239" s="23">
        <v>420.06666666666666</v>
      </c>
      <c r="L239" s="24">
        <v>40300.337477439636</v>
      </c>
      <c r="M239" s="25">
        <v>76490</v>
      </c>
      <c r="N239" s="34">
        <v>2</v>
      </c>
      <c r="O239" s="35">
        <v>38250</v>
      </c>
      <c r="P239" s="28"/>
      <c r="Q239" s="29"/>
      <c r="R239" s="30">
        <v>2</v>
      </c>
      <c r="S239" s="29">
        <v>38245</v>
      </c>
      <c r="U239" s="31"/>
      <c r="V239" s="31"/>
      <c r="W239" s="31"/>
    </row>
    <row r="240" spans="1:23" ht="16.5">
      <c r="A240" s="32" t="s">
        <v>485</v>
      </c>
      <c r="B240" s="33" t="s">
        <v>486</v>
      </c>
      <c r="C240" s="23">
        <v>31.100000000000136</v>
      </c>
      <c r="D240" s="24">
        <v>4885.4743668333813</v>
      </c>
      <c r="E240" s="23">
        <v>4.0999999999999943</v>
      </c>
      <c r="F240" s="24">
        <v>4309.0657572383016</v>
      </c>
      <c r="G240" s="23">
        <v>1.980000000000004</v>
      </c>
      <c r="H240" s="24">
        <v>13565.263434083321</v>
      </c>
      <c r="I240" s="23">
        <v>2.0000000000000018E-2</v>
      </c>
      <c r="J240" s="24">
        <v>2518.7852000000021</v>
      </c>
      <c r="K240" s="23">
        <v>260.56666666666666</v>
      </c>
      <c r="L240" s="24">
        <v>24998.233459859199</v>
      </c>
      <c r="M240" s="25">
        <v>50280</v>
      </c>
      <c r="N240" s="34">
        <v>2</v>
      </c>
      <c r="O240" s="35">
        <v>25140</v>
      </c>
      <c r="P240" s="28"/>
      <c r="Q240" s="29"/>
      <c r="R240" s="30">
        <v>2</v>
      </c>
      <c r="S240" s="29">
        <v>25140</v>
      </c>
      <c r="U240" s="31"/>
      <c r="V240" s="31"/>
      <c r="W240" s="31"/>
    </row>
    <row r="241" spans="1:23" ht="16.5">
      <c r="A241" s="32" t="s">
        <v>487</v>
      </c>
      <c r="B241" s="33" t="s">
        <v>488</v>
      </c>
      <c r="C241" s="23">
        <v>3.5</v>
      </c>
      <c r="D241" s="24">
        <v>549.8122277786739</v>
      </c>
      <c r="E241" s="23">
        <v>0</v>
      </c>
      <c r="F241" s="24">
        <v>0</v>
      </c>
      <c r="G241" s="23">
        <v>0</v>
      </c>
      <c r="H241" s="24">
        <v>0</v>
      </c>
      <c r="I241" s="23">
        <v>6.9999999999999396E-2</v>
      </c>
      <c r="J241" s="24">
        <v>8815.7481999999236</v>
      </c>
      <c r="K241" s="23">
        <v>0</v>
      </c>
      <c r="L241" s="24">
        <v>0</v>
      </c>
      <c r="M241" s="25">
        <v>9370</v>
      </c>
      <c r="N241" s="34">
        <v>2</v>
      </c>
      <c r="O241" s="35">
        <v>4690</v>
      </c>
      <c r="P241" s="28"/>
      <c r="Q241" s="29"/>
      <c r="R241" s="30">
        <v>2</v>
      </c>
      <c r="S241" s="29">
        <v>4685</v>
      </c>
      <c r="U241" s="31"/>
      <c r="V241" s="31"/>
      <c r="W241" s="31"/>
    </row>
    <row r="242" spans="1:23" ht="16.5">
      <c r="A242" s="32" t="s">
        <v>489</v>
      </c>
      <c r="B242" s="33" t="s">
        <v>490</v>
      </c>
      <c r="C242" s="23">
        <v>4.2000000000000455</v>
      </c>
      <c r="D242" s="24">
        <v>659.77467333441587</v>
      </c>
      <c r="E242" s="23">
        <v>0.19999999999998863</v>
      </c>
      <c r="F242" s="24">
        <v>210.19832962136891</v>
      </c>
      <c r="G242" s="23">
        <v>0</v>
      </c>
      <c r="H242" s="24">
        <v>0</v>
      </c>
      <c r="I242" s="23">
        <v>0</v>
      </c>
      <c r="J242" s="24">
        <v>0</v>
      </c>
      <c r="K242" s="23">
        <v>0</v>
      </c>
      <c r="L242" s="24">
        <v>0</v>
      </c>
      <c r="M242" s="25">
        <v>870</v>
      </c>
      <c r="N242" s="34">
        <v>2</v>
      </c>
      <c r="O242" s="35">
        <v>440</v>
      </c>
      <c r="P242" s="28"/>
      <c r="Q242" s="29"/>
      <c r="R242" s="30">
        <v>2</v>
      </c>
      <c r="S242" s="29">
        <v>435</v>
      </c>
      <c r="U242" s="31"/>
      <c r="V242" s="31"/>
      <c r="W242" s="31"/>
    </row>
    <row r="243" spans="1:23" ht="16.5">
      <c r="A243" s="32" t="s">
        <v>491</v>
      </c>
      <c r="B243" s="33" t="s">
        <v>492</v>
      </c>
      <c r="C243" s="23">
        <v>3.5999999999999091</v>
      </c>
      <c r="D243" s="24">
        <v>565.52114857233607</v>
      </c>
      <c r="E243" s="23">
        <v>0</v>
      </c>
      <c r="F243" s="24">
        <v>0</v>
      </c>
      <c r="G243" s="23">
        <v>0</v>
      </c>
      <c r="H243" s="24">
        <v>0</v>
      </c>
      <c r="I243" s="23">
        <v>0</v>
      </c>
      <c r="J243" s="24">
        <v>0</v>
      </c>
      <c r="K243" s="23">
        <v>0</v>
      </c>
      <c r="L243" s="24">
        <v>0</v>
      </c>
      <c r="M243" s="25">
        <v>570</v>
      </c>
      <c r="N243" s="34">
        <v>2</v>
      </c>
      <c r="O243" s="35">
        <v>290</v>
      </c>
      <c r="P243" s="28"/>
      <c r="Q243" s="29"/>
      <c r="R243" s="30">
        <v>2</v>
      </c>
      <c r="S243" s="29">
        <v>285</v>
      </c>
      <c r="U243" s="31"/>
      <c r="V243" s="31"/>
      <c r="W243" s="31"/>
    </row>
    <row r="244" spans="1:23" ht="16.5">
      <c r="A244" s="32" t="s">
        <v>493</v>
      </c>
      <c r="B244" s="33" t="s">
        <v>494</v>
      </c>
      <c r="C244" s="23">
        <v>4.2000000000000455</v>
      </c>
      <c r="D244" s="24">
        <v>659.77467333441587</v>
      </c>
      <c r="E244" s="23">
        <v>0</v>
      </c>
      <c r="F244" s="24">
        <v>0</v>
      </c>
      <c r="G244" s="23">
        <v>0</v>
      </c>
      <c r="H244" s="24">
        <v>0</v>
      </c>
      <c r="I244" s="23">
        <v>6.9999999999999396E-2</v>
      </c>
      <c r="J244" s="24">
        <v>8815.7481999999236</v>
      </c>
      <c r="K244" s="23">
        <v>0</v>
      </c>
      <c r="L244" s="24">
        <v>0</v>
      </c>
      <c r="M244" s="25">
        <v>9480</v>
      </c>
      <c r="N244" s="34">
        <v>2</v>
      </c>
      <c r="O244" s="35">
        <v>4740</v>
      </c>
      <c r="P244" s="28"/>
      <c r="Q244" s="29"/>
      <c r="R244" s="30">
        <v>2</v>
      </c>
      <c r="S244" s="29">
        <v>4740</v>
      </c>
      <c r="U244" s="31"/>
      <c r="V244" s="31"/>
      <c r="W244" s="31"/>
    </row>
    <row r="245" spans="1:23" ht="16.5">
      <c r="A245" s="36" t="s">
        <v>495</v>
      </c>
      <c r="B245" s="37" t="s">
        <v>496</v>
      </c>
      <c r="C245" s="38">
        <v>24.700000000000045</v>
      </c>
      <c r="D245" s="39">
        <v>3880.1034360380777</v>
      </c>
      <c r="E245" s="38">
        <v>4.3899999999999864</v>
      </c>
      <c r="F245" s="39">
        <v>4613.8533351892956</v>
      </c>
      <c r="G245" s="38">
        <v>1.8700000000000045</v>
      </c>
      <c r="H245" s="39">
        <v>12811.637687745364</v>
      </c>
      <c r="I245" s="38">
        <v>0</v>
      </c>
      <c r="J245" s="39">
        <v>0</v>
      </c>
      <c r="K245" s="38">
        <v>19.95</v>
      </c>
      <c r="L245" s="39">
        <v>1913.9622266503429</v>
      </c>
      <c r="M245" s="40">
        <v>23220</v>
      </c>
      <c r="N245" s="41">
        <v>2</v>
      </c>
      <c r="O245" s="42">
        <v>11610</v>
      </c>
      <c r="P245" s="43"/>
      <c r="Q245" s="44"/>
      <c r="R245" s="45">
        <v>2</v>
      </c>
      <c r="S245" s="44">
        <v>11610</v>
      </c>
      <c r="U245" s="31"/>
      <c r="V245" s="31"/>
      <c r="W245" s="31"/>
    </row>
    <row r="246" spans="1:23" ht="16.5">
      <c r="A246" s="32" t="s">
        <v>497</v>
      </c>
      <c r="B246" s="33" t="s">
        <v>498</v>
      </c>
      <c r="C246" s="23">
        <v>50.300000000000182</v>
      </c>
      <c r="D246" s="24">
        <v>7901.587159219257</v>
      </c>
      <c r="E246" s="23">
        <v>5.2800000000000296</v>
      </c>
      <c r="F246" s="24">
        <v>5549.2359020044851</v>
      </c>
      <c r="G246" s="23">
        <v>1.8700000000000045</v>
      </c>
      <c r="H246" s="24">
        <v>12811.637687745364</v>
      </c>
      <c r="I246" s="23">
        <v>0</v>
      </c>
      <c r="J246" s="24">
        <v>0</v>
      </c>
      <c r="K246" s="23">
        <v>239.95</v>
      </c>
      <c r="L246" s="24">
        <v>23020.312595726806</v>
      </c>
      <c r="M246" s="25">
        <v>49280</v>
      </c>
      <c r="N246" s="34">
        <v>2</v>
      </c>
      <c r="O246" s="35">
        <v>24640</v>
      </c>
      <c r="P246" s="28"/>
      <c r="Q246" s="29"/>
      <c r="R246" s="30">
        <v>2</v>
      </c>
      <c r="S246" s="29">
        <v>24640</v>
      </c>
      <c r="U246" s="31"/>
      <c r="V246" s="31"/>
      <c r="W246" s="31"/>
    </row>
    <row r="247" spans="1:23" ht="16.5">
      <c r="A247" s="32" t="s">
        <v>499</v>
      </c>
      <c r="B247" s="33" t="s">
        <v>500</v>
      </c>
      <c r="C247" s="23">
        <v>43.300000000000182</v>
      </c>
      <c r="D247" s="24">
        <v>6801.9627036619095</v>
      </c>
      <c r="E247" s="23">
        <v>7.039999999999992</v>
      </c>
      <c r="F247" s="24">
        <v>7398.9812026725967</v>
      </c>
      <c r="G247" s="23">
        <v>3.75</v>
      </c>
      <c r="H247" s="24">
        <v>25691.786806975935</v>
      </c>
      <c r="I247" s="23">
        <v>2.0000000000000018E-2</v>
      </c>
      <c r="J247" s="24">
        <v>2518.7852000000021</v>
      </c>
      <c r="K247" s="23">
        <v>56.283333333333331</v>
      </c>
      <c r="L247" s="24">
        <v>5399.707969422062</v>
      </c>
      <c r="M247" s="25">
        <v>47810</v>
      </c>
      <c r="N247" s="34">
        <v>2</v>
      </c>
      <c r="O247" s="35">
        <v>23910</v>
      </c>
      <c r="P247" s="28"/>
      <c r="Q247" s="29">
        <v>23910</v>
      </c>
      <c r="R247" s="30">
        <v>2</v>
      </c>
      <c r="S247" s="29"/>
      <c r="U247" s="31"/>
      <c r="V247" s="31"/>
      <c r="W247" s="31"/>
    </row>
    <row r="248" spans="1:23" ht="16.5">
      <c r="A248" s="32" t="s">
        <v>570</v>
      </c>
      <c r="B248" s="33" t="s">
        <v>852</v>
      </c>
      <c r="C248" s="23">
        <v>4.2999999999999545</v>
      </c>
      <c r="D248" s="24">
        <v>675.48359412807804</v>
      </c>
      <c r="E248" s="23">
        <v>0</v>
      </c>
      <c r="F248" s="24">
        <v>0</v>
      </c>
      <c r="G248" s="23">
        <v>0</v>
      </c>
      <c r="H248" s="24">
        <v>0</v>
      </c>
      <c r="I248" s="23">
        <v>0</v>
      </c>
      <c r="J248" s="24">
        <v>0</v>
      </c>
      <c r="K248" s="23">
        <v>0</v>
      </c>
      <c r="L248" s="24">
        <v>0</v>
      </c>
      <c r="M248" s="25">
        <v>680</v>
      </c>
      <c r="N248" s="34">
        <v>2</v>
      </c>
      <c r="O248" s="35">
        <v>340</v>
      </c>
      <c r="P248" s="28"/>
      <c r="Q248" s="29"/>
      <c r="R248" s="30">
        <v>2</v>
      </c>
      <c r="S248" s="29">
        <v>340</v>
      </c>
      <c r="U248" s="31"/>
      <c r="V248" s="31"/>
      <c r="W248" s="31"/>
    </row>
    <row r="249" spans="1:23" ht="16.5">
      <c r="A249" s="32" t="s">
        <v>502</v>
      </c>
      <c r="B249" s="33" t="s">
        <v>503</v>
      </c>
      <c r="C249" s="23">
        <v>32</v>
      </c>
      <c r="D249" s="24">
        <v>5026.8546539764475</v>
      </c>
      <c r="E249" s="23">
        <v>4.0999999999999659</v>
      </c>
      <c r="F249" s="24">
        <v>4309.0657572382715</v>
      </c>
      <c r="G249" s="23">
        <v>1.9500000000000028</v>
      </c>
      <c r="H249" s="24">
        <v>13359.729139627505</v>
      </c>
      <c r="I249" s="23">
        <v>0</v>
      </c>
      <c r="J249" s="24">
        <v>0</v>
      </c>
      <c r="K249" s="23">
        <v>0</v>
      </c>
      <c r="L249" s="24">
        <v>0</v>
      </c>
      <c r="M249" s="25">
        <v>22700</v>
      </c>
      <c r="N249" s="34">
        <v>2</v>
      </c>
      <c r="O249" s="35">
        <v>11350</v>
      </c>
      <c r="P249" s="28"/>
      <c r="Q249" s="29"/>
      <c r="R249" s="30">
        <v>2</v>
      </c>
      <c r="S249" s="29">
        <v>11350</v>
      </c>
      <c r="U249" s="31"/>
      <c r="V249" s="31"/>
      <c r="W249" s="31"/>
    </row>
    <row r="250" spans="1:23" ht="16.5">
      <c r="A250" s="32" t="s">
        <v>504</v>
      </c>
      <c r="B250" s="33" t="s">
        <v>505</v>
      </c>
      <c r="C250" s="23">
        <v>20</v>
      </c>
      <c r="D250" s="24">
        <v>3141.7841587352796</v>
      </c>
      <c r="E250" s="23">
        <v>5.3899999999999864</v>
      </c>
      <c r="F250" s="24">
        <v>5664.8449832961996</v>
      </c>
      <c r="G250" s="23">
        <v>2.589999999999975</v>
      </c>
      <c r="H250" s="24">
        <v>17744.46075468454</v>
      </c>
      <c r="I250" s="23">
        <v>0</v>
      </c>
      <c r="J250" s="24">
        <v>0</v>
      </c>
      <c r="K250" s="23">
        <v>1.55</v>
      </c>
      <c r="L250" s="24">
        <v>148.703832145766</v>
      </c>
      <c r="M250" s="25">
        <v>26700</v>
      </c>
      <c r="N250" s="34">
        <v>2</v>
      </c>
      <c r="O250" s="35">
        <v>13350</v>
      </c>
      <c r="P250" s="28"/>
      <c r="Q250" s="29"/>
      <c r="R250" s="30">
        <v>2</v>
      </c>
      <c r="S250" s="29">
        <v>13350</v>
      </c>
      <c r="U250" s="31"/>
      <c r="V250" s="31"/>
      <c r="W250" s="31"/>
    </row>
    <row r="251" spans="1:23" ht="16.5">
      <c r="A251" s="32" t="s">
        <v>506</v>
      </c>
      <c r="B251" s="33" t="s">
        <v>507</v>
      </c>
      <c r="C251" s="23">
        <v>59.599999999999909</v>
      </c>
      <c r="D251" s="24">
        <v>9362.51679303112</v>
      </c>
      <c r="E251" s="23">
        <v>7.7599999999999341</v>
      </c>
      <c r="F251" s="24">
        <v>8155.6951893095084</v>
      </c>
      <c r="G251" s="23">
        <v>2.730000000000004</v>
      </c>
      <c r="H251" s="24">
        <v>18703.620795478506</v>
      </c>
      <c r="I251" s="23">
        <v>9.9999999999997868E-3</v>
      </c>
      <c r="J251" s="24">
        <v>1259.3925999999731</v>
      </c>
      <c r="K251" s="23">
        <v>2.85</v>
      </c>
      <c r="L251" s="24">
        <v>273.42317523576327</v>
      </c>
      <c r="M251" s="25">
        <v>37750</v>
      </c>
      <c r="N251" s="34">
        <v>2</v>
      </c>
      <c r="O251" s="35">
        <v>18880</v>
      </c>
      <c r="P251" s="28"/>
      <c r="Q251" s="29"/>
      <c r="R251" s="30">
        <v>2</v>
      </c>
      <c r="S251" s="29">
        <v>18875</v>
      </c>
      <c r="U251" s="31"/>
      <c r="V251" s="31"/>
      <c r="W251" s="31"/>
    </row>
    <row r="252" spans="1:23" ht="16.5">
      <c r="A252" s="32" t="s">
        <v>508</v>
      </c>
      <c r="B252" s="33" t="s">
        <v>509</v>
      </c>
      <c r="C252" s="23">
        <v>48.700000000000045</v>
      </c>
      <c r="D252" s="24">
        <v>7650.2444265204131</v>
      </c>
      <c r="E252" s="23">
        <v>5.8400000000000034</v>
      </c>
      <c r="F252" s="24">
        <v>6137.7912249443243</v>
      </c>
      <c r="G252" s="23">
        <v>2.7999999999999972</v>
      </c>
      <c r="H252" s="24">
        <v>19183.200815875345</v>
      </c>
      <c r="I252" s="23">
        <v>0.20999999999999996</v>
      </c>
      <c r="J252" s="24">
        <v>26447.244599999995</v>
      </c>
      <c r="K252" s="23">
        <v>0</v>
      </c>
      <c r="L252" s="24">
        <v>0</v>
      </c>
      <c r="M252" s="25">
        <v>59420</v>
      </c>
      <c r="N252" s="34">
        <v>2</v>
      </c>
      <c r="O252" s="35">
        <v>29710</v>
      </c>
      <c r="P252" s="28"/>
      <c r="Q252" s="29"/>
      <c r="R252" s="30">
        <v>2</v>
      </c>
      <c r="S252" s="29">
        <v>29710</v>
      </c>
      <c r="U252" s="31"/>
      <c r="V252" s="31"/>
      <c r="W252" s="31"/>
    </row>
    <row r="253" spans="1:23" ht="16.5">
      <c r="A253" s="32" t="s">
        <v>510</v>
      </c>
      <c r="B253" s="33" t="s">
        <v>511</v>
      </c>
      <c r="C253" s="23">
        <v>22.799999999999955</v>
      </c>
      <c r="D253" s="24">
        <v>3581.6339409582115</v>
      </c>
      <c r="E253" s="23">
        <v>4.5900000000000318</v>
      </c>
      <c r="F253" s="24">
        <v>4824.0516648107241</v>
      </c>
      <c r="G253" s="23">
        <v>2.0300000000000011</v>
      </c>
      <c r="H253" s="24">
        <v>13907.820591509648</v>
      </c>
      <c r="I253" s="23">
        <v>0</v>
      </c>
      <c r="J253" s="24">
        <v>0</v>
      </c>
      <c r="K253" s="23">
        <v>48.383333333333333</v>
      </c>
      <c r="L253" s="24">
        <v>4641.7981152597704</v>
      </c>
      <c r="M253" s="25">
        <v>26960</v>
      </c>
      <c r="N253" s="34">
        <v>2</v>
      </c>
      <c r="O253" s="35">
        <v>13480</v>
      </c>
      <c r="P253" s="28"/>
      <c r="Q253" s="29"/>
      <c r="R253" s="30">
        <v>2</v>
      </c>
      <c r="S253" s="29">
        <v>13480</v>
      </c>
      <c r="U253" s="31"/>
      <c r="V253" s="31"/>
      <c r="W253" s="31"/>
    </row>
    <row r="254" spans="1:23" ht="16.5">
      <c r="A254" s="32" t="s">
        <v>512</v>
      </c>
      <c r="B254" s="33" t="s">
        <v>513</v>
      </c>
      <c r="C254" s="23">
        <v>45.5</v>
      </c>
      <c r="D254" s="24">
        <v>7147.5589611227615</v>
      </c>
      <c r="E254" s="23">
        <v>5.9999999999999432</v>
      </c>
      <c r="F254" s="24">
        <v>6305.9498886413658</v>
      </c>
      <c r="G254" s="23">
        <v>2.8499999999999943</v>
      </c>
      <c r="H254" s="24">
        <v>19525.757973301672</v>
      </c>
      <c r="I254" s="23">
        <v>0</v>
      </c>
      <c r="J254" s="24">
        <v>0</v>
      </c>
      <c r="K254" s="23">
        <v>60.916666666666664</v>
      </c>
      <c r="L254" s="24">
        <v>5844.2204999223086</v>
      </c>
      <c r="M254" s="25">
        <v>38820</v>
      </c>
      <c r="N254" s="34">
        <v>2</v>
      </c>
      <c r="O254" s="35">
        <v>19410</v>
      </c>
      <c r="P254" s="28"/>
      <c r="Q254" s="29"/>
      <c r="R254" s="30">
        <v>2</v>
      </c>
      <c r="S254" s="29">
        <v>19410</v>
      </c>
      <c r="U254" s="31"/>
      <c r="V254" s="31"/>
      <c r="W254" s="31"/>
    </row>
    <row r="255" spans="1:23" ht="16.5">
      <c r="A255" s="32" t="s">
        <v>514</v>
      </c>
      <c r="B255" s="33" t="s">
        <v>515</v>
      </c>
      <c r="C255" s="23">
        <v>22.900000000000091</v>
      </c>
      <c r="D255" s="24">
        <v>3597.3428617519094</v>
      </c>
      <c r="E255" s="23">
        <v>7.4799999999999613</v>
      </c>
      <c r="F255" s="24">
        <v>7861.4175278396033</v>
      </c>
      <c r="G255" s="23">
        <v>3.2099999999999937</v>
      </c>
      <c r="H255" s="24">
        <v>21992.169506771355</v>
      </c>
      <c r="I255" s="23">
        <v>0.11000000000000032</v>
      </c>
      <c r="J255" s="24">
        <v>13853.318600000041</v>
      </c>
      <c r="K255" s="23">
        <v>21.583333333333332</v>
      </c>
      <c r="L255" s="24">
        <v>2070.660888481365</v>
      </c>
      <c r="M255" s="25">
        <v>49370</v>
      </c>
      <c r="N255" s="34">
        <v>2</v>
      </c>
      <c r="O255" s="35">
        <v>24690</v>
      </c>
      <c r="P255" s="28"/>
      <c r="Q255" s="29"/>
      <c r="R255" s="30">
        <v>2</v>
      </c>
      <c r="S255" s="29">
        <v>24685</v>
      </c>
      <c r="U255" s="31"/>
      <c r="V255" s="31"/>
      <c r="W255" s="31"/>
    </row>
    <row r="256" spans="1:23" ht="16.5">
      <c r="A256" s="32" t="s">
        <v>516</v>
      </c>
      <c r="B256" s="33" t="s">
        <v>517</v>
      </c>
      <c r="C256" s="23">
        <v>16.399999999999864</v>
      </c>
      <c r="D256" s="24">
        <v>2576.2630101629079</v>
      </c>
      <c r="E256" s="23">
        <v>4.8000000000000114</v>
      </c>
      <c r="F256" s="24">
        <v>5044.7599109131525</v>
      </c>
      <c r="G256" s="23">
        <v>2.7800000000000011</v>
      </c>
      <c r="H256" s="24">
        <v>19046.177952904833</v>
      </c>
      <c r="I256" s="23">
        <v>0</v>
      </c>
      <c r="J256" s="24">
        <v>0</v>
      </c>
      <c r="K256" s="23">
        <v>42.033333333333331</v>
      </c>
      <c r="L256" s="24">
        <v>4032.5920932432455</v>
      </c>
      <c r="M256" s="25">
        <v>30700</v>
      </c>
      <c r="N256" s="34">
        <v>2</v>
      </c>
      <c r="O256" s="35">
        <v>15350</v>
      </c>
      <c r="P256" s="28"/>
      <c r="Q256" s="29"/>
      <c r="R256" s="30">
        <v>2</v>
      </c>
      <c r="S256" s="29">
        <v>15350</v>
      </c>
      <c r="U256" s="31"/>
      <c r="V256" s="31"/>
      <c r="W256" s="31"/>
    </row>
    <row r="257" spans="1:23" ht="16.5">
      <c r="A257" s="32" t="s">
        <v>518</v>
      </c>
      <c r="B257" s="33" t="s">
        <v>519</v>
      </c>
      <c r="C257" s="23">
        <v>23.400000000000091</v>
      </c>
      <c r="D257" s="24">
        <v>3675.8874657202914</v>
      </c>
      <c r="E257" s="23">
        <v>4.6499999999999773</v>
      </c>
      <c r="F257" s="24">
        <v>4887.1111636970809</v>
      </c>
      <c r="G257" s="23">
        <v>1.75</v>
      </c>
      <c r="H257" s="24">
        <v>11989.500509922103</v>
      </c>
      <c r="I257" s="23">
        <v>0.37000000000000011</v>
      </c>
      <c r="J257" s="24">
        <v>46597.526200000015</v>
      </c>
      <c r="K257" s="23">
        <v>0</v>
      </c>
      <c r="L257" s="24">
        <v>0</v>
      </c>
      <c r="M257" s="25">
        <v>67150</v>
      </c>
      <c r="N257" s="34">
        <v>2</v>
      </c>
      <c r="O257" s="35">
        <v>33580</v>
      </c>
      <c r="P257" s="28"/>
      <c r="Q257" s="29"/>
      <c r="R257" s="30">
        <v>2</v>
      </c>
      <c r="S257" s="29">
        <v>33575</v>
      </c>
      <c r="U257" s="31"/>
      <c r="V257" s="31"/>
      <c r="W257" s="31"/>
    </row>
    <row r="258" spans="1:23" ht="16.5">
      <c r="A258" s="32" t="s">
        <v>520</v>
      </c>
      <c r="B258" s="33" t="s">
        <v>521</v>
      </c>
      <c r="C258" s="23">
        <v>26.300000000000182</v>
      </c>
      <c r="D258" s="24">
        <v>4131.4461687369212</v>
      </c>
      <c r="E258" s="23">
        <v>5.2700000000000387</v>
      </c>
      <c r="F258" s="24">
        <v>5538.7259855234261</v>
      </c>
      <c r="G258" s="23">
        <v>2.3100000000000023</v>
      </c>
      <c r="H258" s="24">
        <v>15826.140673097192</v>
      </c>
      <c r="I258" s="23">
        <v>0</v>
      </c>
      <c r="J258" s="24">
        <v>0</v>
      </c>
      <c r="K258" s="23">
        <v>127.6</v>
      </c>
      <c r="L258" s="24">
        <v>12241.683214064349</v>
      </c>
      <c r="M258" s="25">
        <v>37740</v>
      </c>
      <c r="N258" s="34">
        <v>2</v>
      </c>
      <c r="O258" s="35">
        <v>18870</v>
      </c>
      <c r="P258" s="28"/>
      <c r="Q258" s="29"/>
      <c r="R258" s="30">
        <v>2</v>
      </c>
      <c r="S258" s="29">
        <v>18870</v>
      </c>
      <c r="U258" s="31"/>
      <c r="V258" s="31"/>
      <c r="W258" s="31"/>
    </row>
    <row r="259" spans="1:23" ht="16.5">
      <c r="A259" s="32" t="s">
        <v>522</v>
      </c>
      <c r="B259" s="33" t="s">
        <v>523</v>
      </c>
      <c r="C259" s="23">
        <v>32.099999999999909</v>
      </c>
      <c r="D259" s="24">
        <v>5042.5635747701099</v>
      </c>
      <c r="E259" s="23">
        <v>7.9600000000000364</v>
      </c>
      <c r="F259" s="24">
        <v>8365.8935189309959</v>
      </c>
      <c r="G259" s="23">
        <v>3.5999999999999943</v>
      </c>
      <c r="H259" s="24">
        <v>24664.115334696857</v>
      </c>
      <c r="I259" s="23">
        <v>2.9999999999999361E-2</v>
      </c>
      <c r="J259" s="24">
        <v>3778.1777999999194</v>
      </c>
      <c r="K259" s="23">
        <v>81.666666666666671</v>
      </c>
      <c r="L259" s="24">
        <v>7834.9330915511118</v>
      </c>
      <c r="M259" s="25">
        <v>49690</v>
      </c>
      <c r="N259" s="34">
        <v>2</v>
      </c>
      <c r="O259" s="35">
        <v>24850</v>
      </c>
      <c r="P259" s="28"/>
      <c r="Q259" s="29"/>
      <c r="R259" s="30">
        <v>2</v>
      </c>
      <c r="S259" s="29">
        <v>24845</v>
      </c>
      <c r="U259" s="31"/>
      <c r="V259" s="31"/>
      <c r="W259" s="31"/>
    </row>
    <row r="260" spans="1:23" ht="16.5">
      <c r="A260" s="32" t="s">
        <v>524</v>
      </c>
      <c r="B260" s="33" t="s">
        <v>525</v>
      </c>
      <c r="C260" s="23">
        <v>14.5</v>
      </c>
      <c r="D260" s="24">
        <v>2277.7935150830776</v>
      </c>
      <c r="E260" s="23">
        <v>2.5700000000000216</v>
      </c>
      <c r="F260" s="24">
        <v>2701.0485356347667</v>
      </c>
      <c r="G260" s="23">
        <v>0.72000000000000597</v>
      </c>
      <c r="H260" s="24">
        <v>4932.8230669394206</v>
      </c>
      <c r="I260" s="23">
        <v>0</v>
      </c>
      <c r="J260" s="24">
        <v>0</v>
      </c>
      <c r="K260" s="23">
        <v>0</v>
      </c>
      <c r="L260" s="24">
        <v>0</v>
      </c>
      <c r="M260" s="25">
        <v>9910</v>
      </c>
      <c r="N260" s="34">
        <v>1</v>
      </c>
      <c r="O260" s="35">
        <v>9910</v>
      </c>
      <c r="P260" s="28"/>
      <c r="Q260" s="29">
        <v>9910</v>
      </c>
      <c r="R260" s="30">
        <v>1</v>
      </c>
      <c r="S260" s="29"/>
      <c r="U260" s="31"/>
      <c r="V260" s="31"/>
      <c r="W260" s="31"/>
    </row>
    <row r="261" spans="1:23" ht="16.5">
      <c r="A261" s="32" t="s">
        <v>526</v>
      </c>
      <c r="B261" s="33" t="s">
        <v>527</v>
      </c>
      <c r="C261" s="23">
        <v>69.100000000000136</v>
      </c>
      <c r="D261" s="24">
        <v>10854.864268430412</v>
      </c>
      <c r="E261" s="23">
        <v>13.449999999999989</v>
      </c>
      <c r="F261" s="24">
        <v>14135.837667037851</v>
      </c>
      <c r="G261" s="23">
        <v>6.519999999999996</v>
      </c>
      <c r="H261" s="24">
        <v>44669.453328395466</v>
      </c>
      <c r="I261" s="23">
        <v>5.9999999999999609E-2</v>
      </c>
      <c r="J261" s="24">
        <v>7556.3555999999508</v>
      </c>
      <c r="K261" s="23">
        <v>175.23333333333332</v>
      </c>
      <c r="L261" s="24">
        <v>16811.527862156814</v>
      </c>
      <c r="M261" s="25">
        <v>94030</v>
      </c>
      <c r="N261" s="34">
        <v>1</v>
      </c>
      <c r="O261" s="35">
        <v>94030</v>
      </c>
      <c r="P261" s="28"/>
      <c r="Q261" s="29">
        <v>94030</v>
      </c>
      <c r="R261" s="30">
        <v>1</v>
      </c>
      <c r="S261" s="29"/>
      <c r="U261" s="31"/>
      <c r="V261" s="31"/>
      <c r="W261" s="31"/>
    </row>
    <row r="262" spans="1:23" ht="16.5">
      <c r="A262" s="32" t="s">
        <v>528</v>
      </c>
      <c r="B262" s="33" t="s">
        <v>529</v>
      </c>
      <c r="C262" s="23">
        <v>18.299999999999955</v>
      </c>
      <c r="D262" s="24">
        <v>2874.7325052427736</v>
      </c>
      <c r="E262" s="23">
        <v>3.8799999999999955</v>
      </c>
      <c r="F262" s="24">
        <v>4077.8475946547842</v>
      </c>
      <c r="G262" s="23">
        <v>1.5300000000000011</v>
      </c>
      <c r="H262" s="24">
        <v>10482.249017246189</v>
      </c>
      <c r="I262" s="23">
        <v>9.9999999999997868E-3</v>
      </c>
      <c r="J262" s="24">
        <v>1259.3925999999731</v>
      </c>
      <c r="K262" s="23">
        <v>30.133333333333333</v>
      </c>
      <c r="L262" s="24">
        <v>2890.930414188655</v>
      </c>
      <c r="M262" s="25">
        <v>21590</v>
      </c>
      <c r="N262" s="34">
        <v>1</v>
      </c>
      <c r="O262" s="35">
        <v>21590</v>
      </c>
      <c r="P262" s="28"/>
      <c r="Q262" s="29">
        <v>21590</v>
      </c>
      <c r="R262" s="30">
        <v>1</v>
      </c>
      <c r="S262" s="29"/>
      <c r="U262" s="31"/>
      <c r="V262" s="31"/>
      <c r="W262" s="31"/>
    </row>
    <row r="263" spans="1:23" ht="16.5">
      <c r="A263" s="32" t="s">
        <v>530</v>
      </c>
      <c r="B263" s="33" t="s">
        <v>531</v>
      </c>
      <c r="C263" s="23">
        <v>11.199999999999818</v>
      </c>
      <c r="D263" s="24">
        <v>1759.399128891728</v>
      </c>
      <c r="E263" s="23">
        <v>0.97000000000002728</v>
      </c>
      <c r="F263" s="24">
        <v>1019.4618986637259</v>
      </c>
      <c r="G263" s="23">
        <v>0.10999999999999943</v>
      </c>
      <c r="H263" s="24">
        <v>753.6257463379568</v>
      </c>
      <c r="I263" s="23">
        <v>0</v>
      </c>
      <c r="J263" s="24">
        <v>0</v>
      </c>
      <c r="K263" s="23">
        <v>0</v>
      </c>
      <c r="L263" s="24">
        <v>0</v>
      </c>
      <c r="M263" s="25">
        <v>3530</v>
      </c>
      <c r="N263" s="34">
        <v>1</v>
      </c>
      <c r="O263" s="35">
        <v>3530</v>
      </c>
      <c r="P263" s="28"/>
      <c r="Q263" s="29">
        <v>3530</v>
      </c>
      <c r="R263" s="30">
        <v>1</v>
      </c>
      <c r="S263" s="29"/>
      <c r="U263" s="31"/>
      <c r="V263" s="31"/>
      <c r="W263" s="31"/>
    </row>
    <row r="264" spans="1:23" ht="16.5">
      <c r="A264" s="32" t="s">
        <v>532</v>
      </c>
      <c r="B264" s="33" t="s">
        <v>533</v>
      </c>
      <c r="C264" s="23">
        <v>29.900000000000091</v>
      </c>
      <c r="D264" s="24">
        <v>4696.9673173092579</v>
      </c>
      <c r="E264" s="23">
        <v>4.3799999999999955</v>
      </c>
      <c r="F264" s="24">
        <v>4603.3434187082366</v>
      </c>
      <c r="G264" s="23">
        <v>2.3299999999999983</v>
      </c>
      <c r="H264" s="24">
        <v>15963.163536067703</v>
      </c>
      <c r="I264" s="23">
        <v>2.0000000000000462E-2</v>
      </c>
      <c r="J264" s="24">
        <v>2518.785200000058</v>
      </c>
      <c r="K264" s="23">
        <v>0.28333333333333333</v>
      </c>
      <c r="L264" s="24">
        <v>27.182420929871203</v>
      </c>
      <c r="M264" s="25">
        <v>27810</v>
      </c>
      <c r="N264" s="34">
        <v>1</v>
      </c>
      <c r="O264" s="35">
        <v>27810</v>
      </c>
      <c r="P264" s="28"/>
      <c r="Q264" s="29">
        <v>27810</v>
      </c>
      <c r="R264" s="30">
        <v>1</v>
      </c>
      <c r="S264" s="29"/>
      <c r="U264" s="31"/>
      <c r="V264" s="31"/>
      <c r="W264" s="31"/>
    </row>
    <row r="265" spans="1:23" ht="16.5">
      <c r="A265" s="32" t="s">
        <v>534</v>
      </c>
      <c r="B265" s="33" t="s">
        <v>535</v>
      </c>
      <c r="C265" s="23">
        <v>31.700000000000045</v>
      </c>
      <c r="D265" s="24">
        <v>4979.7278915954257</v>
      </c>
      <c r="E265" s="23">
        <v>3.7300000000000182</v>
      </c>
      <c r="F265" s="24">
        <v>3920.1988474387717</v>
      </c>
      <c r="G265" s="23">
        <v>1.5700000000000216</v>
      </c>
      <c r="H265" s="24">
        <v>10756.294743187405</v>
      </c>
      <c r="I265" s="23">
        <v>0</v>
      </c>
      <c r="J265" s="24">
        <v>0</v>
      </c>
      <c r="K265" s="23">
        <v>74.816666666666663</v>
      </c>
      <c r="L265" s="24">
        <v>7177.7580914230484</v>
      </c>
      <c r="M265" s="25">
        <v>26830</v>
      </c>
      <c r="N265" s="34">
        <v>2</v>
      </c>
      <c r="O265" s="35">
        <v>13420</v>
      </c>
      <c r="P265" s="28"/>
      <c r="Q265" s="29"/>
      <c r="R265" s="30">
        <v>2</v>
      </c>
      <c r="S265" s="29">
        <v>13415</v>
      </c>
      <c r="U265" s="31"/>
      <c r="V265" s="31"/>
      <c r="W265" s="31"/>
    </row>
    <row r="266" spans="1:23" ht="16.5">
      <c r="A266" s="32" t="s">
        <v>536</v>
      </c>
      <c r="B266" s="33" t="s">
        <v>537</v>
      </c>
      <c r="C266" s="23">
        <v>28.800000000000182</v>
      </c>
      <c r="D266" s="24">
        <v>4524.1691885788314</v>
      </c>
      <c r="E266" s="23">
        <v>5.5799999999999841</v>
      </c>
      <c r="F266" s="24">
        <v>5864.5333964365091</v>
      </c>
      <c r="G266" s="23">
        <v>2.269999999999996</v>
      </c>
      <c r="H266" s="24">
        <v>15552.094947156073</v>
      </c>
      <c r="I266" s="23">
        <v>4.0000000000000036E-2</v>
      </c>
      <c r="J266" s="24">
        <v>5037.5704000000042</v>
      </c>
      <c r="K266" s="23">
        <v>68.7</v>
      </c>
      <c r="L266" s="24">
        <v>6590.9375925252416</v>
      </c>
      <c r="M266" s="25">
        <v>37570</v>
      </c>
      <c r="N266" s="34">
        <v>2</v>
      </c>
      <c r="O266" s="35">
        <v>18790</v>
      </c>
      <c r="P266" s="28"/>
      <c r="Q266" s="29"/>
      <c r="R266" s="30">
        <v>2</v>
      </c>
      <c r="S266" s="29">
        <v>18785</v>
      </c>
      <c r="U266" s="31"/>
      <c r="V266" s="31"/>
      <c r="W266" s="31"/>
    </row>
    <row r="267" spans="1:23" ht="16.5">
      <c r="A267" s="32" t="s">
        <v>538</v>
      </c>
      <c r="B267" s="33" t="s">
        <v>539</v>
      </c>
      <c r="C267" s="23">
        <v>33.699999999999818</v>
      </c>
      <c r="D267" s="24">
        <v>5293.9063074689175</v>
      </c>
      <c r="E267" s="23">
        <v>5.410000000000025</v>
      </c>
      <c r="F267" s="24">
        <v>5685.8648162583786</v>
      </c>
      <c r="G267" s="23">
        <v>2.1199999999999903</v>
      </c>
      <c r="H267" s="24">
        <v>14524.423474876996</v>
      </c>
      <c r="I267" s="23">
        <v>0</v>
      </c>
      <c r="J267" s="24">
        <v>0</v>
      </c>
      <c r="K267" s="23">
        <v>92.5</v>
      </c>
      <c r="L267" s="24">
        <v>8874.2609506344215</v>
      </c>
      <c r="M267" s="25">
        <v>34380</v>
      </c>
      <c r="N267" s="34">
        <v>2</v>
      </c>
      <c r="O267" s="35">
        <v>17190</v>
      </c>
      <c r="P267" s="28"/>
      <c r="Q267" s="29"/>
      <c r="R267" s="30">
        <v>2</v>
      </c>
      <c r="S267" s="29">
        <v>17190</v>
      </c>
      <c r="U267" s="31"/>
      <c r="V267" s="31"/>
      <c r="W267" s="31"/>
    </row>
    <row r="268" spans="1:23" ht="16.5">
      <c r="A268" s="32" t="s">
        <v>540</v>
      </c>
      <c r="B268" s="33" t="s">
        <v>541</v>
      </c>
      <c r="C268" s="23">
        <v>22</v>
      </c>
      <c r="D268" s="24">
        <v>3455.9625746088077</v>
      </c>
      <c r="E268" s="23">
        <v>5.3099999999999454</v>
      </c>
      <c r="F268" s="24">
        <v>5580.7656514476048</v>
      </c>
      <c r="G268" s="23">
        <v>1.5999999999999943</v>
      </c>
      <c r="H268" s="24">
        <v>10961.829037643027</v>
      </c>
      <c r="I268" s="23">
        <v>2.0000000000000018E-2</v>
      </c>
      <c r="J268" s="24">
        <v>2518.7852000000021</v>
      </c>
      <c r="K268" s="23">
        <v>5.9</v>
      </c>
      <c r="L268" s="24">
        <v>566.03394171614161</v>
      </c>
      <c r="M268" s="25">
        <v>23080</v>
      </c>
      <c r="N268" s="34">
        <v>2</v>
      </c>
      <c r="O268" s="35">
        <v>11540</v>
      </c>
      <c r="P268" s="28"/>
      <c r="Q268" s="29"/>
      <c r="R268" s="30">
        <v>2</v>
      </c>
      <c r="S268" s="29">
        <v>11540</v>
      </c>
      <c r="U268" s="31"/>
      <c r="V268" s="31"/>
      <c r="W268" s="31"/>
    </row>
    <row r="269" spans="1:23" ht="16.5">
      <c r="A269" s="32" t="s">
        <v>542</v>
      </c>
      <c r="B269" s="33" t="s">
        <v>543</v>
      </c>
      <c r="C269" s="23">
        <v>31.400000000000091</v>
      </c>
      <c r="D269" s="24">
        <v>4932.601129214403</v>
      </c>
      <c r="E269" s="23">
        <v>8.7799999999999727</v>
      </c>
      <c r="F269" s="24">
        <v>9227.7066703785913</v>
      </c>
      <c r="G269" s="23">
        <v>3.5</v>
      </c>
      <c r="H269" s="24">
        <v>23979.001019844207</v>
      </c>
      <c r="I269" s="23">
        <v>0</v>
      </c>
      <c r="J269" s="24">
        <v>0</v>
      </c>
      <c r="K269" s="23">
        <v>59.7</v>
      </c>
      <c r="L269" s="24">
        <v>5727.4959865175679</v>
      </c>
      <c r="M269" s="25">
        <v>43870</v>
      </c>
      <c r="N269" s="34">
        <v>2</v>
      </c>
      <c r="O269" s="35">
        <v>21940</v>
      </c>
      <c r="P269" s="28"/>
      <c r="Q269" s="29"/>
      <c r="R269" s="30">
        <v>2</v>
      </c>
      <c r="S269" s="29">
        <v>21935</v>
      </c>
      <c r="U269" s="31"/>
      <c r="V269" s="31"/>
      <c r="W269" s="31"/>
    </row>
    <row r="270" spans="1:23" ht="16.5">
      <c r="A270" s="32" t="s">
        <v>544</v>
      </c>
      <c r="B270" s="33" t="s">
        <v>545</v>
      </c>
      <c r="C270" s="23">
        <v>28.100000000000136</v>
      </c>
      <c r="D270" s="24">
        <v>4414.2067430230891</v>
      </c>
      <c r="E270" s="23">
        <v>3.160000000000025</v>
      </c>
      <c r="F270" s="24">
        <v>3321.1336080178439</v>
      </c>
      <c r="G270" s="23">
        <v>1.4399999999999977</v>
      </c>
      <c r="H270" s="24">
        <v>9865.6461338787431</v>
      </c>
      <c r="I270" s="23">
        <v>9.9999999999997868E-3</v>
      </c>
      <c r="J270" s="24">
        <v>1259.3925999999731</v>
      </c>
      <c r="K270" s="23">
        <v>136.65</v>
      </c>
      <c r="L270" s="24">
        <v>13109.921717883177</v>
      </c>
      <c r="M270" s="25">
        <v>31970</v>
      </c>
      <c r="N270" s="34">
        <v>2</v>
      </c>
      <c r="O270" s="35">
        <v>15990</v>
      </c>
      <c r="P270" s="28"/>
      <c r="Q270" s="29"/>
      <c r="R270" s="30">
        <v>2</v>
      </c>
      <c r="S270" s="29">
        <v>15985</v>
      </c>
      <c r="U270" s="31"/>
      <c r="V270" s="31"/>
      <c r="W270" s="31"/>
    </row>
    <row r="271" spans="1:23" ht="16.5">
      <c r="A271" s="32" t="s">
        <v>546</v>
      </c>
      <c r="B271" s="33" t="s">
        <v>547</v>
      </c>
      <c r="C271" s="23">
        <v>28.700000000000045</v>
      </c>
      <c r="D271" s="24">
        <v>4508.4602677851335</v>
      </c>
      <c r="E271" s="23">
        <v>3.8499999999999659</v>
      </c>
      <c r="F271" s="24">
        <v>4046.3178452115453</v>
      </c>
      <c r="G271" s="23">
        <v>2.0600000000000023</v>
      </c>
      <c r="H271" s="24">
        <v>14113.354885965462</v>
      </c>
      <c r="I271" s="23">
        <v>0</v>
      </c>
      <c r="J271" s="24">
        <v>0</v>
      </c>
      <c r="K271" s="23">
        <v>66.88333333333334</v>
      </c>
      <c r="L271" s="24">
        <v>6416.6503053866554</v>
      </c>
      <c r="M271" s="25">
        <v>29080</v>
      </c>
      <c r="N271" s="34">
        <v>2</v>
      </c>
      <c r="O271" s="35">
        <v>14540</v>
      </c>
      <c r="P271" s="28"/>
      <c r="Q271" s="29"/>
      <c r="R271" s="30">
        <v>2</v>
      </c>
      <c r="S271" s="29">
        <v>14540</v>
      </c>
      <c r="U271" s="31"/>
      <c r="V271" s="31"/>
      <c r="W271" s="31"/>
    </row>
    <row r="272" spans="1:23" ht="16.5">
      <c r="A272" s="32" t="s">
        <v>548</v>
      </c>
      <c r="B272" s="33" t="s">
        <v>549</v>
      </c>
      <c r="C272" s="23">
        <v>42.100000000000136</v>
      </c>
      <c r="D272" s="24">
        <v>6613.4556541377851</v>
      </c>
      <c r="E272" s="23">
        <v>4.7900000000000205</v>
      </c>
      <c r="F272" s="24">
        <v>5034.2499944320934</v>
      </c>
      <c r="G272" s="23">
        <v>1.6599999999999966</v>
      </c>
      <c r="H272" s="24">
        <v>11372.897626554657</v>
      </c>
      <c r="I272" s="23">
        <v>0</v>
      </c>
      <c r="J272" s="24">
        <v>0</v>
      </c>
      <c r="K272" s="23">
        <v>9.9</v>
      </c>
      <c r="L272" s="24">
        <v>949.78576660844089</v>
      </c>
      <c r="M272" s="25">
        <v>23970</v>
      </c>
      <c r="N272" s="34">
        <v>2</v>
      </c>
      <c r="O272" s="35">
        <v>11990</v>
      </c>
      <c r="P272" s="28"/>
      <c r="Q272" s="29"/>
      <c r="R272" s="30">
        <v>2</v>
      </c>
      <c r="S272" s="29">
        <v>11985</v>
      </c>
      <c r="U272" s="31"/>
      <c r="V272" s="31"/>
      <c r="W272" s="31"/>
    </row>
    <row r="273" spans="1:23" ht="16.5">
      <c r="A273" s="32" t="s">
        <v>550</v>
      </c>
      <c r="B273" s="33" t="s">
        <v>551</v>
      </c>
      <c r="C273" s="23">
        <v>42.100000000000023</v>
      </c>
      <c r="D273" s="24">
        <v>6613.4556541377669</v>
      </c>
      <c r="E273" s="23">
        <v>4.9200000000000159</v>
      </c>
      <c r="F273" s="24">
        <v>5170.8789086859852</v>
      </c>
      <c r="G273" s="23">
        <v>2.1099999999999994</v>
      </c>
      <c r="H273" s="24">
        <v>14455.912043391789</v>
      </c>
      <c r="I273" s="23">
        <v>9.9999999999997868E-3</v>
      </c>
      <c r="J273" s="24">
        <v>1259.3925999999731</v>
      </c>
      <c r="K273" s="23">
        <v>0</v>
      </c>
      <c r="L273" s="24">
        <v>0</v>
      </c>
      <c r="M273" s="25">
        <v>27500</v>
      </c>
      <c r="N273" s="34">
        <v>2</v>
      </c>
      <c r="O273" s="35">
        <v>13750</v>
      </c>
      <c r="P273" s="28"/>
      <c r="Q273" s="29"/>
      <c r="R273" s="30">
        <v>2</v>
      </c>
      <c r="S273" s="29">
        <v>13750</v>
      </c>
      <c r="U273" s="31"/>
      <c r="V273" s="31"/>
      <c r="W273" s="31"/>
    </row>
    <row r="274" spans="1:23" ht="16.5">
      <c r="A274" s="32" t="s">
        <v>552</v>
      </c>
      <c r="B274" s="33" t="s">
        <v>553</v>
      </c>
      <c r="C274" s="23">
        <v>29.599999999999909</v>
      </c>
      <c r="D274" s="24">
        <v>4649.8405549281997</v>
      </c>
      <c r="E274" s="23">
        <v>7.8100000000000023</v>
      </c>
      <c r="F274" s="24">
        <v>8208.2447717149244</v>
      </c>
      <c r="G274" s="23">
        <v>4.8100000000000023</v>
      </c>
      <c r="H274" s="24">
        <v>32953.998544414484</v>
      </c>
      <c r="I274" s="23">
        <v>3.9999999999999147E-2</v>
      </c>
      <c r="J274" s="24">
        <v>5037.5703999998923</v>
      </c>
      <c r="K274" s="23">
        <v>31.216666666666665</v>
      </c>
      <c r="L274" s="24">
        <v>2994.863200096986</v>
      </c>
      <c r="M274" s="25">
        <v>53840</v>
      </c>
      <c r="N274" s="34">
        <v>2</v>
      </c>
      <c r="O274" s="35">
        <v>26920</v>
      </c>
      <c r="P274" s="28"/>
      <c r="Q274" s="29"/>
      <c r="R274" s="30">
        <v>2</v>
      </c>
      <c r="S274" s="29">
        <v>26920</v>
      </c>
      <c r="U274" s="31"/>
      <c r="V274" s="31"/>
      <c r="W274" s="31"/>
    </row>
    <row r="275" spans="1:23" ht="16.5">
      <c r="A275" s="32" t="s">
        <v>554</v>
      </c>
      <c r="B275" s="33" t="s">
        <v>555</v>
      </c>
      <c r="C275" s="23">
        <v>20.900000000000091</v>
      </c>
      <c r="D275" s="24">
        <v>3283.1644458783817</v>
      </c>
      <c r="E275" s="23">
        <v>3.25</v>
      </c>
      <c r="F275" s="24">
        <v>3415.7228563474391</v>
      </c>
      <c r="G275" s="23">
        <v>1.5200000000000102</v>
      </c>
      <c r="H275" s="24">
        <v>10413.737585760982</v>
      </c>
      <c r="I275" s="23">
        <v>2.9999999999999361E-2</v>
      </c>
      <c r="J275" s="24">
        <v>3778.1777999999194</v>
      </c>
      <c r="K275" s="23">
        <v>46.783333333333331</v>
      </c>
      <c r="L275" s="24">
        <v>4488.2973853028507</v>
      </c>
      <c r="M275" s="25">
        <v>25380</v>
      </c>
      <c r="N275" s="34">
        <v>2</v>
      </c>
      <c r="O275" s="35">
        <v>12690</v>
      </c>
      <c r="P275" s="28"/>
      <c r="Q275" s="29"/>
      <c r="R275" s="30">
        <v>2</v>
      </c>
      <c r="S275" s="29">
        <v>12690</v>
      </c>
      <c r="U275" s="31"/>
      <c r="V275" s="31"/>
      <c r="W275" s="31"/>
    </row>
    <row r="276" spans="1:23" ht="16.5">
      <c r="A276" s="32" t="s">
        <v>556</v>
      </c>
      <c r="B276" s="33" t="s">
        <v>557</v>
      </c>
      <c r="C276" s="23">
        <v>23.700000000000045</v>
      </c>
      <c r="D276" s="24">
        <v>3723.0142281013136</v>
      </c>
      <c r="E276" s="23">
        <v>4.7099999999999795</v>
      </c>
      <c r="F276" s="24">
        <v>4950.1706625834977</v>
      </c>
      <c r="G276" s="23">
        <v>2.6200000000000045</v>
      </c>
      <c r="H276" s="24">
        <v>17949.995049140551</v>
      </c>
      <c r="I276" s="23">
        <v>1.0000000000000231E-2</v>
      </c>
      <c r="J276" s="24">
        <v>1259.392600000029</v>
      </c>
      <c r="K276" s="23">
        <v>0</v>
      </c>
      <c r="L276" s="24">
        <v>0</v>
      </c>
      <c r="M276" s="25">
        <v>27880</v>
      </c>
      <c r="N276" s="34">
        <v>2</v>
      </c>
      <c r="O276" s="35">
        <v>13940</v>
      </c>
      <c r="P276" s="28"/>
      <c r="Q276" s="29"/>
      <c r="R276" s="30">
        <v>2</v>
      </c>
      <c r="S276" s="29">
        <v>13940</v>
      </c>
      <c r="U276" s="31"/>
      <c r="V276" s="31"/>
      <c r="W276" s="31"/>
    </row>
    <row r="277" spans="1:23" ht="16.5">
      <c r="A277" s="32" t="s">
        <v>558</v>
      </c>
      <c r="B277" s="33" t="s">
        <v>559</v>
      </c>
      <c r="C277" s="23">
        <v>31.300000000000182</v>
      </c>
      <c r="D277" s="24">
        <v>4916.8922084207416</v>
      </c>
      <c r="E277" s="23">
        <v>6.6499999999999773</v>
      </c>
      <c r="F277" s="24">
        <v>6989.0944599108898</v>
      </c>
      <c r="G277" s="23">
        <v>3.6499999999999915</v>
      </c>
      <c r="H277" s="24">
        <v>25006.672492123183</v>
      </c>
      <c r="I277" s="23">
        <v>4.0000000000000036E-2</v>
      </c>
      <c r="J277" s="24">
        <v>5037.5704000000042</v>
      </c>
      <c r="K277" s="23">
        <v>146.91666666666666</v>
      </c>
      <c r="L277" s="24">
        <v>14094.884735106743</v>
      </c>
      <c r="M277" s="25">
        <v>56050</v>
      </c>
      <c r="N277" s="34">
        <v>2</v>
      </c>
      <c r="O277" s="35">
        <v>28030</v>
      </c>
      <c r="P277" s="28"/>
      <c r="Q277" s="29"/>
      <c r="R277" s="30">
        <v>2</v>
      </c>
      <c r="S277" s="29">
        <v>28025</v>
      </c>
      <c r="U277" s="31"/>
      <c r="V277" s="31"/>
      <c r="W277" s="31"/>
    </row>
    <row r="278" spans="1:23" ht="16.5">
      <c r="A278" s="32" t="s">
        <v>560</v>
      </c>
      <c r="B278" s="33" t="s">
        <v>561</v>
      </c>
      <c r="C278" s="23">
        <v>35.5</v>
      </c>
      <c r="D278" s="24">
        <v>5576.6668817551217</v>
      </c>
      <c r="E278" s="23">
        <v>2.7199999999999989</v>
      </c>
      <c r="F278" s="24">
        <v>2858.6972828507787</v>
      </c>
      <c r="G278" s="23">
        <v>0.98000000000000398</v>
      </c>
      <c r="H278" s="24">
        <v>6714.1202855564052</v>
      </c>
      <c r="I278" s="23">
        <v>0</v>
      </c>
      <c r="J278" s="24">
        <v>0</v>
      </c>
      <c r="K278" s="23">
        <v>3.0166666666666666</v>
      </c>
      <c r="L278" s="24">
        <v>289.41283460627574</v>
      </c>
      <c r="M278" s="25">
        <v>15440</v>
      </c>
      <c r="N278" s="34">
        <v>1</v>
      </c>
      <c r="O278" s="35">
        <v>15440</v>
      </c>
      <c r="P278" s="28"/>
      <c r="Q278" s="29">
        <v>15440</v>
      </c>
      <c r="R278" s="30">
        <v>1</v>
      </c>
      <c r="S278" s="29"/>
      <c r="U278" s="31"/>
      <c r="V278" s="31"/>
      <c r="W278" s="31"/>
    </row>
    <row r="279" spans="1:23" ht="16.5">
      <c r="A279" s="32" t="s">
        <v>562</v>
      </c>
      <c r="B279" s="33" t="s">
        <v>563</v>
      </c>
      <c r="C279" s="23">
        <v>29.099999999999909</v>
      </c>
      <c r="D279" s="24">
        <v>4571.2959509598177</v>
      </c>
      <c r="E279" s="23">
        <v>1.839999999999975</v>
      </c>
      <c r="F279" s="24">
        <v>1933.8246325166776</v>
      </c>
      <c r="G279" s="23">
        <v>0.78999999999999915</v>
      </c>
      <c r="H279" s="24">
        <v>5412.4030873362581</v>
      </c>
      <c r="I279" s="23">
        <v>0</v>
      </c>
      <c r="J279" s="24">
        <v>0</v>
      </c>
      <c r="K279" s="23">
        <v>242.93333333333334</v>
      </c>
      <c r="L279" s="24">
        <v>23306.527498458981</v>
      </c>
      <c r="M279" s="25">
        <v>35220</v>
      </c>
      <c r="N279" s="34">
        <v>1</v>
      </c>
      <c r="O279" s="35">
        <v>35220</v>
      </c>
      <c r="P279" s="28"/>
      <c r="Q279" s="29">
        <v>35220</v>
      </c>
      <c r="R279" s="30">
        <v>1</v>
      </c>
      <c r="S279" s="29"/>
      <c r="U279" s="31"/>
      <c r="V279" s="31"/>
      <c r="W279" s="31"/>
    </row>
    <row r="280" spans="1:23" ht="16.5">
      <c r="A280" s="32" t="s">
        <v>564</v>
      </c>
      <c r="B280" s="33" t="s">
        <v>565</v>
      </c>
      <c r="C280" s="23">
        <v>17.699999999999818</v>
      </c>
      <c r="D280" s="24">
        <v>2780.4789804806937</v>
      </c>
      <c r="E280" s="23">
        <v>2.0999999999999659</v>
      </c>
      <c r="F280" s="24">
        <v>2207.0824610244631</v>
      </c>
      <c r="G280" s="23">
        <v>0.65999999999999659</v>
      </c>
      <c r="H280" s="24">
        <v>4521.7544780277412</v>
      </c>
      <c r="I280" s="23">
        <v>0</v>
      </c>
      <c r="J280" s="24">
        <v>0</v>
      </c>
      <c r="K280" s="23">
        <v>0</v>
      </c>
      <c r="L280" s="24">
        <v>0</v>
      </c>
      <c r="M280" s="25">
        <v>9510</v>
      </c>
      <c r="N280" s="34">
        <v>1</v>
      </c>
      <c r="O280" s="35">
        <v>9510</v>
      </c>
      <c r="P280" s="28"/>
      <c r="Q280" s="29">
        <v>9510</v>
      </c>
      <c r="R280" s="30">
        <v>1</v>
      </c>
      <c r="S280" s="29"/>
      <c r="U280" s="31"/>
      <c r="V280" s="31"/>
      <c r="W280" s="31"/>
    </row>
    <row r="281" spans="1:23" ht="16.5">
      <c r="A281" s="32" t="s">
        <v>566</v>
      </c>
      <c r="B281" s="33" t="s">
        <v>567</v>
      </c>
      <c r="C281" s="23">
        <v>22.299999999999955</v>
      </c>
      <c r="D281" s="24">
        <v>3503.0893369898299</v>
      </c>
      <c r="E281" s="23">
        <v>1.6199999999999761</v>
      </c>
      <c r="F281" s="24">
        <v>1702.6064699331598</v>
      </c>
      <c r="G281" s="23">
        <v>0.44000000000000483</v>
      </c>
      <c r="H281" s="24">
        <v>3014.5029853518763</v>
      </c>
      <c r="I281" s="23">
        <v>2.9999999999999805E-2</v>
      </c>
      <c r="J281" s="24">
        <v>3778.1777999999754</v>
      </c>
      <c r="K281" s="23">
        <v>0</v>
      </c>
      <c r="L281" s="24">
        <v>0</v>
      </c>
      <c r="M281" s="25">
        <v>12000</v>
      </c>
      <c r="N281" s="34">
        <v>1</v>
      </c>
      <c r="O281" s="35">
        <v>12000</v>
      </c>
      <c r="P281" s="28"/>
      <c r="Q281" s="29">
        <v>12000</v>
      </c>
      <c r="R281" s="30">
        <v>1</v>
      </c>
      <c r="S281" s="29"/>
      <c r="U281" s="31"/>
      <c r="V281" s="31"/>
      <c r="W281" s="31"/>
    </row>
    <row r="282" spans="1:23" ht="16.5">
      <c r="A282" s="32" t="s">
        <v>568</v>
      </c>
      <c r="B282" s="33" t="s">
        <v>569</v>
      </c>
      <c r="C282" s="23">
        <v>22.100000000000136</v>
      </c>
      <c r="D282" s="24">
        <v>3471.6714954025056</v>
      </c>
      <c r="E282" s="23">
        <v>5.5</v>
      </c>
      <c r="F282" s="24">
        <v>5780.4540645879733</v>
      </c>
      <c r="G282" s="23">
        <v>2.4399999999999977</v>
      </c>
      <c r="H282" s="24">
        <v>16716.789282405658</v>
      </c>
      <c r="I282" s="23">
        <v>0</v>
      </c>
      <c r="J282" s="24">
        <v>0</v>
      </c>
      <c r="K282" s="23">
        <v>0.55000000000000004</v>
      </c>
      <c r="L282" s="24">
        <v>52.765875922691166</v>
      </c>
      <c r="M282" s="25">
        <v>26020</v>
      </c>
      <c r="N282" s="34">
        <v>1</v>
      </c>
      <c r="O282" s="35">
        <v>26020</v>
      </c>
      <c r="P282" s="28"/>
      <c r="Q282" s="29">
        <v>26020</v>
      </c>
      <c r="R282" s="30">
        <v>1</v>
      </c>
      <c r="S282" s="29"/>
      <c r="U282" s="31"/>
      <c r="V282" s="31"/>
      <c r="W282" s="31"/>
    </row>
    <row r="283" spans="1:23" ht="16.5">
      <c r="A283" s="32" t="s">
        <v>501</v>
      </c>
      <c r="B283" s="33" t="s">
        <v>853</v>
      </c>
      <c r="C283" s="23">
        <v>39</v>
      </c>
      <c r="D283" s="24">
        <v>6126.4791095337951</v>
      </c>
      <c r="E283" s="23">
        <v>2.2299999999999898</v>
      </c>
      <c r="F283" s="24">
        <v>2343.7113752783857</v>
      </c>
      <c r="G283" s="23">
        <v>0.49000000000000021</v>
      </c>
      <c r="H283" s="24">
        <v>3357.0601427781903</v>
      </c>
      <c r="I283" s="23">
        <v>0</v>
      </c>
      <c r="J283" s="24">
        <v>0</v>
      </c>
      <c r="K283" s="23">
        <v>60.75</v>
      </c>
      <c r="L283" s="24">
        <v>5828.2308405517961</v>
      </c>
      <c r="M283" s="25">
        <v>17660</v>
      </c>
      <c r="N283" s="34">
        <v>2</v>
      </c>
      <c r="O283" s="35">
        <v>8830</v>
      </c>
      <c r="P283" s="28"/>
      <c r="Q283" s="29">
        <v>8830</v>
      </c>
      <c r="R283" s="30">
        <v>2</v>
      </c>
      <c r="S283" s="29"/>
      <c r="U283" s="31"/>
      <c r="V283" s="31"/>
      <c r="W283" s="31"/>
    </row>
    <row r="284" spans="1:23" ht="16.5">
      <c r="A284" s="32" t="s">
        <v>571</v>
      </c>
      <c r="B284" s="33" t="s">
        <v>572</v>
      </c>
      <c r="C284" s="23">
        <v>22.5</v>
      </c>
      <c r="D284" s="24">
        <v>3534.5071785771897</v>
      </c>
      <c r="E284" s="23">
        <v>1.25</v>
      </c>
      <c r="F284" s="24">
        <v>1313.7395601336304</v>
      </c>
      <c r="G284" s="23">
        <v>0.32999999999999829</v>
      </c>
      <c r="H284" s="24">
        <v>2260.8772390138706</v>
      </c>
      <c r="I284" s="23">
        <v>0</v>
      </c>
      <c r="J284" s="24">
        <v>0</v>
      </c>
      <c r="K284" s="23">
        <v>32.049999999999997</v>
      </c>
      <c r="L284" s="24">
        <v>3074.8114969495482</v>
      </c>
      <c r="M284" s="25">
        <v>10180</v>
      </c>
      <c r="N284" s="34">
        <v>2</v>
      </c>
      <c r="O284" s="35">
        <v>5090</v>
      </c>
      <c r="P284" s="28"/>
      <c r="Q284" s="29"/>
      <c r="R284" s="30">
        <v>2</v>
      </c>
      <c r="S284" s="29">
        <v>5090</v>
      </c>
      <c r="U284" s="31"/>
      <c r="V284" s="31"/>
      <c r="W284" s="31"/>
    </row>
    <row r="285" spans="1:23" ht="16.5">
      <c r="A285" s="32" t="s">
        <v>573</v>
      </c>
      <c r="B285" s="33" t="s">
        <v>574</v>
      </c>
      <c r="C285" s="23">
        <v>35.299999999999955</v>
      </c>
      <c r="D285" s="24">
        <v>5545.2490401677614</v>
      </c>
      <c r="E285" s="23">
        <v>8.2299999999999613</v>
      </c>
      <c r="F285" s="24">
        <v>8649.661263919781</v>
      </c>
      <c r="G285" s="23">
        <v>3.8400000000000034</v>
      </c>
      <c r="H285" s="24">
        <v>26308.389690343382</v>
      </c>
      <c r="I285" s="23">
        <v>1.0000000000000231E-2</v>
      </c>
      <c r="J285" s="24">
        <v>1259.392600000029</v>
      </c>
      <c r="K285" s="23">
        <v>486.95</v>
      </c>
      <c r="L285" s="24">
        <v>46716.987782826291</v>
      </c>
      <c r="M285" s="25">
        <v>88480</v>
      </c>
      <c r="N285" s="34">
        <v>2</v>
      </c>
      <c r="O285" s="35">
        <v>44240</v>
      </c>
      <c r="P285" s="28"/>
      <c r="Q285" s="29"/>
      <c r="R285" s="30">
        <v>2</v>
      </c>
      <c r="S285" s="29">
        <v>44240</v>
      </c>
      <c r="U285" s="31"/>
      <c r="V285" s="31"/>
      <c r="W285" s="31"/>
    </row>
    <row r="286" spans="1:23" ht="16.5">
      <c r="A286" s="32" t="s">
        <v>575</v>
      </c>
      <c r="B286" s="33" t="s">
        <v>576</v>
      </c>
      <c r="C286" s="23">
        <v>29.899999999999864</v>
      </c>
      <c r="D286" s="24">
        <v>4696.9673173092215</v>
      </c>
      <c r="E286" s="23">
        <v>5.9300000000000637</v>
      </c>
      <c r="F286" s="24">
        <v>6232.3804732740091</v>
      </c>
      <c r="G286" s="23">
        <v>1.8499999999999943</v>
      </c>
      <c r="H286" s="24">
        <v>12674.614824774755</v>
      </c>
      <c r="I286" s="23">
        <v>0</v>
      </c>
      <c r="J286" s="24">
        <v>0</v>
      </c>
      <c r="K286" s="23">
        <v>77.25</v>
      </c>
      <c r="L286" s="24">
        <v>7411.2071182325308</v>
      </c>
      <c r="M286" s="25">
        <v>31020</v>
      </c>
      <c r="N286" s="34">
        <v>2</v>
      </c>
      <c r="O286" s="35">
        <v>15510</v>
      </c>
      <c r="P286" s="28"/>
      <c r="Q286" s="29"/>
      <c r="R286" s="30">
        <v>2</v>
      </c>
      <c r="S286" s="29">
        <v>15510</v>
      </c>
      <c r="U286" s="31"/>
      <c r="V286" s="31"/>
      <c r="W286" s="31"/>
    </row>
    <row r="287" spans="1:23" ht="16.5">
      <c r="A287" s="32" t="s">
        <v>577</v>
      </c>
      <c r="B287" s="33" t="s">
        <v>578</v>
      </c>
      <c r="C287" s="23">
        <v>45.299999999999955</v>
      </c>
      <c r="D287" s="24">
        <v>7116.1411195354012</v>
      </c>
      <c r="E287" s="23">
        <v>9.4700000000000273</v>
      </c>
      <c r="F287" s="24">
        <v>9952.8909075724132</v>
      </c>
      <c r="G287" s="23">
        <v>4.289999999999992</v>
      </c>
      <c r="H287" s="24">
        <v>29391.404107180413</v>
      </c>
      <c r="I287" s="23">
        <v>0</v>
      </c>
      <c r="J287" s="24">
        <v>0</v>
      </c>
      <c r="K287" s="23">
        <v>441.11666666666667</v>
      </c>
      <c r="L287" s="24">
        <v>42319.83145593536</v>
      </c>
      <c r="M287" s="25">
        <v>88780</v>
      </c>
      <c r="N287" s="34">
        <v>2</v>
      </c>
      <c r="O287" s="35">
        <v>44390</v>
      </c>
      <c r="P287" s="28"/>
      <c r="Q287" s="29"/>
      <c r="R287" s="30">
        <v>2</v>
      </c>
      <c r="S287" s="29">
        <v>44390</v>
      </c>
      <c r="U287" s="31"/>
      <c r="V287" s="31"/>
      <c r="W287" s="31"/>
    </row>
    <row r="288" spans="1:23" ht="16.5">
      <c r="A288" s="32" t="s">
        <v>579</v>
      </c>
      <c r="B288" s="33" t="s">
        <v>580</v>
      </c>
      <c r="C288" s="23">
        <v>20.799999999999955</v>
      </c>
      <c r="D288" s="24">
        <v>3267.4555250846838</v>
      </c>
      <c r="E288" s="23">
        <v>4.3799999999999955</v>
      </c>
      <c r="F288" s="24">
        <v>4603.3434187082366</v>
      </c>
      <c r="G288" s="23">
        <v>1.230000000000004</v>
      </c>
      <c r="H288" s="24">
        <v>8426.9060726881344</v>
      </c>
      <c r="I288" s="23">
        <v>0</v>
      </c>
      <c r="J288" s="24">
        <v>0</v>
      </c>
      <c r="K288" s="23">
        <v>16.883333333333333</v>
      </c>
      <c r="L288" s="24">
        <v>1619.7524942329135</v>
      </c>
      <c r="M288" s="25">
        <v>17920</v>
      </c>
      <c r="N288" s="34">
        <v>2</v>
      </c>
      <c r="O288" s="35">
        <v>8960</v>
      </c>
      <c r="P288" s="28"/>
      <c r="Q288" s="29"/>
      <c r="R288" s="30">
        <v>2</v>
      </c>
      <c r="S288" s="29">
        <v>8960</v>
      </c>
      <c r="U288" s="31"/>
      <c r="V288" s="31"/>
      <c r="W288" s="31"/>
    </row>
    <row r="289" spans="1:23" ht="16.5">
      <c r="A289" s="32" t="s">
        <v>581</v>
      </c>
      <c r="B289" s="33" t="s">
        <v>582</v>
      </c>
      <c r="C289" s="23">
        <v>25.5</v>
      </c>
      <c r="D289" s="24">
        <v>4005.7748023874815</v>
      </c>
      <c r="E289" s="23">
        <v>8.6899999999999693</v>
      </c>
      <c r="F289" s="24">
        <v>9133.1174220489665</v>
      </c>
      <c r="G289" s="23">
        <v>4.8999999999999915</v>
      </c>
      <c r="H289" s="24">
        <v>33570.601427781832</v>
      </c>
      <c r="I289" s="23">
        <v>0</v>
      </c>
      <c r="J289" s="24">
        <v>0</v>
      </c>
      <c r="K289" s="23">
        <v>195.98333333333332</v>
      </c>
      <c r="L289" s="24">
        <v>18802.240453785616</v>
      </c>
      <c r="M289" s="25">
        <v>65510</v>
      </c>
      <c r="N289" s="34">
        <v>2</v>
      </c>
      <c r="O289" s="35">
        <v>32760</v>
      </c>
      <c r="P289" s="28"/>
      <c r="Q289" s="29"/>
      <c r="R289" s="30">
        <v>2</v>
      </c>
      <c r="S289" s="29">
        <v>32755</v>
      </c>
      <c r="U289" s="31"/>
      <c r="V289" s="31"/>
      <c r="W289" s="31"/>
    </row>
    <row r="290" spans="1:23" ht="16.5">
      <c r="A290" s="32" t="s">
        <v>583</v>
      </c>
      <c r="B290" s="33" t="s">
        <v>584</v>
      </c>
      <c r="C290" s="23">
        <v>34.400000000000091</v>
      </c>
      <c r="D290" s="24">
        <v>5403.8687530246953</v>
      </c>
      <c r="E290" s="23">
        <v>4.4699999999999704</v>
      </c>
      <c r="F290" s="24">
        <v>4697.9326670378314</v>
      </c>
      <c r="G290" s="23">
        <v>1.7099999999999937</v>
      </c>
      <c r="H290" s="24">
        <v>11715.454783980984</v>
      </c>
      <c r="I290" s="23">
        <v>0</v>
      </c>
      <c r="J290" s="24">
        <v>0</v>
      </c>
      <c r="K290" s="23">
        <v>234.78333333333333</v>
      </c>
      <c r="L290" s="24">
        <v>22524.633155240921</v>
      </c>
      <c r="M290" s="25">
        <v>44340</v>
      </c>
      <c r="N290" s="34">
        <v>2</v>
      </c>
      <c r="O290" s="35">
        <v>22170</v>
      </c>
      <c r="P290" s="28"/>
      <c r="Q290" s="29"/>
      <c r="R290" s="30">
        <v>2</v>
      </c>
      <c r="S290" s="29">
        <v>22170</v>
      </c>
      <c r="U290" s="31"/>
      <c r="V290" s="31"/>
      <c r="W290" s="31"/>
    </row>
    <row r="291" spans="1:23" ht="16.5">
      <c r="A291" s="32" t="s">
        <v>585</v>
      </c>
      <c r="B291" s="33" t="s">
        <v>586</v>
      </c>
      <c r="C291" s="23">
        <v>24.5</v>
      </c>
      <c r="D291" s="24">
        <v>3848.6855944507174</v>
      </c>
      <c r="E291" s="23">
        <v>5.6300000000000239</v>
      </c>
      <c r="F291" s="24">
        <v>5917.082978841896</v>
      </c>
      <c r="G291" s="23">
        <v>2.3800000000000097</v>
      </c>
      <c r="H291" s="24">
        <v>16305.720693494126</v>
      </c>
      <c r="I291" s="23">
        <v>0</v>
      </c>
      <c r="J291" s="24">
        <v>0</v>
      </c>
      <c r="K291" s="23">
        <v>70.066666666666663</v>
      </c>
      <c r="L291" s="24">
        <v>6722.0527993634432</v>
      </c>
      <c r="M291" s="25">
        <v>32790</v>
      </c>
      <c r="N291" s="34">
        <v>2</v>
      </c>
      <c r="O291" s="35">
        <v>16400</v>
      </c>
      <c r="P291" s="28"/>
      <c r="Q291" s="29"/>
      <c r="R291" s="30">
        <v>2</v>
      </c>
      <c r="S291" s="29">
        <v>16395</v>
      </c>
      <c r="U291" s="31"/>
      <c r="V291" s="31"/>
      <c r="W291" s="31"/>
    </row>
    <row r="292" spans="1:23" ht="16.5">
      <c r="A292" s="32" t="s">
        <v>587</v>
      </c>
      <c r="B292" s="33" t="s">
        <v>588</v>
      </c>
      <c r="C292" s="23">
        <v>32.700000000000045</v>
      </c>
      <c r="D292" s="24">
        <v>5136.8170995321898</v>
      </c>
      <c r="E292" s="23">
        <v>7.8100000000000023</v>
      </c>
      <c r="F292" s="24">
        <v>8208.2447717149244</v>
      </c>
      <c r="G292" s="23">
        <v>2.5900000000000034</v>
      </c>
      <c r="H292" s="24">
        <v>17744.460754684736</v>
      </c>
      <c r="I292" s="23">
        <v>8.9999999999999858E-2</v>
      </c>
      <c r="J292" s="24">
        <v>11334.533399999982</v>
      </c>
      <c r="K292" s="23">
        <v>205.38333333333333</v>
      </c>
      <c r="L292" s="24">
        <v>19704.057242282521</v>
      </c>
      <c r="M292" s="25">
        <v>62130</v>
      </c>
      <c r="N292" s="34">
        <v>2</v>
      </c>
      <c r="O292" s="35">
        <v>31070</v>
      </c>
      <c r="P292" s="28"/>
      <c r="Q292" s="29"/>
      <c r="R292" s="30">
        <v>2</v>
      </c>
      <c r="S292" s="29">
        <v>31065</v>
      </c>
      <c r="U292" s="31"/>
      <c r="V292" s="31"/>
      <c r="W292" s="31"/>
    </row>
    <row r="293" spans="1:23" ht="16.5">
      <c r="A293" s="32" t="s">
        <v>589</v>
      </c>
      <c r="B293" s="33" t="s">
        <v>590</v>
      </c>
      <c r="C293" s="23">
        <v>16.5</v>
      </c>
      <c r="D293" s="24">
        <v>2591.9719309566058</v>
      </c>
      <c r="E293" s="23">
        <v>1.910000000000025</v>
      </c>
      <c r="F293" s="24">
        <v>2007.3940478842135</v>
      </c>
      <c r="G293" s="23">
        <v>0.29000000000000625</v>
      </c>
      <c r="H293" s="24">
        <v>1986.8315130728483</v>
      </c>
      <c r="I293" s="23">
        <v>0.16999999999999993</v>
      </c>
      <c r="J293" s="24">
        <v>21409.67419999999</v>
      </c>
      <c r="K293" s="23">
        <v>11.533333333333333</v>
      </c>
      <c r="L293" s="24">
        <v>1106.484428439463</v>
      </c>
      <c r="M293" s="25">
        <v>29100</v>
      </c>
      <c r="N293" s="34">
        <v>2</v>
      </c>
      <c r="O293" s="35">
        <v>14550</v>
      </c>
      <c r="P293" s="28"/>
      <c r="Q293" s="29"/>
      <c r="R293" s="30">
        <v>2</v>
      </c>
      <c r="S293" s="29">
        <v>14550</v>
      </c>
      <c r="U293" s="31"/>
      <c r="V293" s="31"/>
      <c r="W293" s="31"/>
    </row>
    <row r="294" spans="1:23" ht="16.5">
      <c r="A294" s="32" t="s">
        <v>591</v>
      </c>
      <c r="B294" s="33" t="s">
        <v>592</v>
      </c>
      <c r="C294" s="23">
        <v>45.700000000000045</v>
      </c>
      <c r="D294" s="24">
        <v>7178.9768027101209</v>
      </c>
      <c r="E294" s="23">
        <v>7.1299999999999955</v>
      </c>
      <c r="F294" s="24">
        <v>7493.5704510022224</v>
      </c>
      <c r="G294" s="23">
        <v>4.039999999999992</v>
      </c>
      <c r="H294" s="24">
        <v>27678.618320048685</v>
      </c>
      <c r="I294" s="23">
        <v>0.10999999999999988</v>
      </c>
      <c r="J294" s="24">
        <v>13853.318599999984</v>
      </c>
      <c r="K294" s="23">
        <v>89.86666666666666</v>
      </c>
      <c r="L294" s="24">
        <v>8621.6243325803243</v>
      </c>
      <c r="M294" s="25">
        <v>64830</v>
      </c>
      <c r="N294" s="34">
        <v>2</v>
      </c>
      <c r="O294" s="35">
        <v>32420</v>
      </c>
      <c r="P294" s="28"/>
      <c r="Q294" s="29"/>
      <c r="R294" s="30">
        <v>2</v>
      </c>
      <c r="S294" s="29">
        <v>32415</v>
      </c>
      <c r="U294" s="31"/>
      <c r="V294" s="31"/>
      <c r="W294" s="31"/>
    </row>
    <row r="295" spans="1:23" ht="16.5">
      <c r="A295" s="32" t="s">
        <v>593</v>
      </c>
      <c r="B295" s="33" t="s">
        <v>594</v>
      </c>
      <c r="C295" s="23">
        <v>44.700000000000045</v>
      </c>
      <c r="D295" s="24">
        <v>7021.8875947733568</v>
      </c>
      <c r="E295" s="23">
        <v>7.660000000000025</v>
      </c>
      <c r="F295" s="24">
        <v>8050.5960244989119</v>
      </c>
      <c r="G295" s="23">
        <v>4.2800000000000011</v>
      </c>
      <c r="H295" s="24">
        <v>29322.892675695206</v>
      </c>
      <c r="I295" s="23">
        <v>0</v>
      </c>
      <c r="J295" s="24">
        <v>0</v>
      </c>
      <c r="K295" s="23">
        <v>2.4833333333333334</v>
      </c>
      <c r="L295" s="24">
        <v>238.24592462063583</v>
      </c>
      <c r="M295" s="25">
        <v>44630</v>
      </c>
      <c r="N295" s="34">
        <v>2</v>
      </c>
      <c r="O295" s="35">
        <v>22320</v>
      </c>
      <c r="P295" s="28"/>
      <c r="Q295" s="29"/>
      <c r="R295" s="30">
        <v>2</v>
      </c>
      <c r="S295" s="29">
        <v>22315</v>
      </c>
      <c r="U295" s="31"/>
      <c r="V295" s="31"/>
      <c r="W295" s="31"/>
    </row>
    <row r="296" spans="1:23" ht="16.5">
      <c r="A296" s="32" t="s">
        <v>595</v>
      </c>
      <c r="B296" s="33" t="s">
        <v>596</v>
      </c>
      <c r="C296" s="23">
        <v>36.199999999999818</v>
      </c>
      <c r="D296" s="24">
        <v>5686.6293273108276</v>
      </c>
      <c r="E296" s="23">
        <v>3.2299999999999898</v>
      </c>
      <c r="F296" s="24">
        <v>3394.7030233852897</v>
      </c>
      <c r="G296" s="23">
        <v>1.6200000000000045</v>
      </c>
      <c r="H296" s="24">
        <v>11098.851900613636</v>
      </c>
      <c r="I296" s="23">
        <v>0</v>
      </c>
      <c r="J296" s="24">
        <v>0</v>
      </c>
      <c r="K296" s="23">
        <v>55.9</v>
      </c>
      <c r="L296" s="24">
        <v>5362.931752869883</v>
      </c>
      <c r="M296" s="25">
        <v>25540</v>
      </c>
      <c r="N296" s="34">
        <v>1</v>
      </c>
      <c r="O296" s="35">
        <v>25540</v>
      </c>
      <c r="P296" s="28"/>
      <c r="Q296" s="29">
        <v>25540</v>
      </c>
      <c r="R296" s="30">
        <v>1</v>
      </c>
      <c r="S296" s="29"/>
      <c r="U296" s="31"/>
      <c r="V296" s="31"/>
      <c r="W296" s="31"/>
    </row>
    <row r="297" spans="1:23" ht="16.5">
      <c r="A297" s="32" t="s">
        <v>597</v>
      </c>
      <c r="B297" s="33" t="s">
        <v>598</v>
      </c>
      <c r="C297" s="23">
        <v>26.200000000000045</v>
      </c>
      <c r="D297" s="24">
        <v>4115.7372479432233</v>
      </c>
      <c r="E297" s="23">
        <v>2.5</v>
      </c>
      <c r="F297" s="24">
        <v>2627.4791202672609</v>
      </c>
      <c r="G297" s="23">
        <v>1.2399999999999949</v>
      </c>
      <c r="H297" s="24">
        <v>8495.4175041733415</v>
      </c>
      <c r="I297" s="23">
        <v>0</v>
      </c>
      <c r="J297" s="24">
        <v>0</v>
      </c>
      <c r="K297" s="23">
        <v>54.05</v>
      </c>
      <c r="L297" s="24">
        <v>5185.4465338571945</v>
      </c>
      <c r="M297" s="25">
        <v>20420</v>
      </c>
      <c r="N297" s="34">
        <v>1</v>
      </c>
      <c r="O297" s="35">
        <v>20420</v>
      </c>
      <c r="P297" s="28"/>
      <c r="Q297" s="29">
        <v>20420</v>
      </c>
      <c r="R297" s="30">
        <v>1</v>
      </c>
      <c r="S297" s="29"/>
      <c r="U297" s="31"/>
      <c r="V297" s="31"/>
      <c r="W297" s="31"/>
    </row>
    <row r="298" spans="1:23" ht="16.5">
      <c r="A298" s="32" t="s">
        <v>599</v>
      </c>
      <c r="B298" s="33" t="s">
        <v>600</v>
      </c>
      <c r="C298" s="23">
        <v>20.299999999999955</v>
      </c>
      <c r="D298" s="24">
        <v>3188.9109211163018</v>
      </c>
      <c r="E298" s="23">
        <v>3.1100000000000136</v>
      </c>
      <c r="F298" s="24">
        <v>3268.5840256124866</v>
      </c>
      <c r="G298" s="23">
        <v>1.2399999999999949</v>
      </c>
      <c r="H298" s="24">
        <v>8495.4175041733415</v>
      </c>
      <c r="I298" s="23">
        <v>0</v>
      </c>
      <c r="J298" s="24">
        <v>0</v>
      </c>
      <c r="K298" s="23">
        <v>7.6166666666666663</v>
      </c>
      <c r="L298" s="24">
        <v>730.72743323241991</v>
      </c>
      <c r="M298" s="25">
        <v>15680</v>
      </c>
      <c r="N298" s="34">
        <v>1</v>
      </c>
      <c r="O298" s="35">
        <v>15680</v>
      </c>
      <c r="P298" s="28"/>
      <c r="Q298" s="29">
        <v>15680</v>
      </c>
      <c r="R298" s="30">
        <v>1</v>
      </c>
      <c r="S298" s="29"/>
      <c r="U298" s="31"/>
      <c r="V298" s="31"/>
      <c r="W298" s="31"/>
    </row>
    <row r="299" spans="1:23" ht="16.5">
      <c r="A299" s="32" t="s">
        <v>601</v>
      </c>
      <c r="B299" s="33" t="s">
        <v>602</v>
      </c>
      <c r="C299" s="23">
        <v>22.300000000000182</v>
      </c>
      <c r="D299" s="24">
        <v>3503.0893369898654</v>
      </c>
      <c r="E299" s="23">
        <v>5.160000000000025</v>
      </c>
      <c r="F299" s="24">
        <v>5423.1169042316524</v>
      </c>
      <c r="G299" s="23">
        <v>2.3700000000000045</v>
      </c>
      <c r="H299" s="24">
        <v>16237.209262008822</v>
      </c>
      <c r="I299" s="23">
        <v>6.0000000000000053E-2</v>
      </c>
      <c r="J299" s="24">
        <v>7556.3556000000062</v>
      </c>
      <c r="K299" s="23">
        <v>14.666666666666666</v>
      </c>
      <c r="L299" s="24">
        <v>1407.0900246050976</v>
      </c>
      <c r="M299" s="25">
        <v>34130</v>
      </c>
      <c r="N299" s="34">
        <v>1</v>
      </c>
      <c r="O299" s="35">
        <v>34130</v>
      </c>
      <c r="P299" s="28"/>
      <c r="Q299" s="29">
        <v>34130</v>
      </c>
      <c r="R299" s="30">
        <v>1</v>
      </c>
      <c r="S299" s="29"/>
      <c r="U299" s="31"/>
      <c r="V299" s="31"/>
      <c r="W299" s="31"/>
    </row>
    <row r="300" spans="1:23" ht="16.5">
      <c r="A300" s="32" t="s">
        <v>603</v>
      </c>
      <c r="B300" s="33" t="s">
        <v>604</v>
      </c>
      <c r="C300" s="23">
        <v>17.100000000000136</v>
      </c>
      <c r="D300" s="24">
        <v>2686.2254557186857</v>
      </c>
      <c r="E300" s="23">
        <v>2.3900000000000148</v>
      </c>
      <c r="F300" s="24">
        <v>2511.8700389755168</v>
      </c>
      <c r="G300" s="23">
        <v>0.96000000000000085</v>
      </c>
      <c r="H300" s="24">
        <v>6577.0974225858454</v>
      </c>
      <c r="I300" s="23">
        <v>3.0000000000000249E-2</v>
      </c>
      <c r="J300" s="24">
        <v>3778.1778000000313</v>
      </c>
      <c r="K300" s="23">
        <v>0</v>
      </c>
      <c r="L300" s="24">
        <v>0</v>
      </c>
      <c r="M300" s="25">
        <v>15550</v>
      </c>
      <c r="N300" s="34">
        <v>1</v>
      </c>
      <c r="O300" s="35">
        <v>15550</v>
      </c>
      <c r="P300" s="28"/>
      <c r="Q300" s="29">
        <v>15550</v>
      </c>
      <c r="R300" s="30">
        <v>1</v>
      </c>
      <c r="S300" s="29"/>
      <c r="U300" s="31"/>
      <c r="V300" s="31"/>
      <c r="W300" s="31"/>
    </row>
    <row r="301" spans="1:23" ht="16.5">
      <c r="A301" s="32" t="s">
        <v>605</v>
      </c>
      <c r="B301" s="33" t="s">
        <v>606</v>
      </c>
      <c r="C301" s="23">
        <v>47.199999999999818</v>
      </c>
      <c r="D301" s="24">
        <v>7414.6106146152315</v>
      </c>
      <c r="E301" s="23">
        <v>8.3199999999999932</v>
      </c>
      <c r="F301" s="24">
        <v>8744.2505122494367</v>
      </c>
      <c r="G301" s="23">
        <v>5.1699999999999875</v>
      </c>
      <c r="H301" s="24">
        <v>35420.410077884073</v>
      </c>
      <c r="I301" s="23">
        <v>0</v>
      </c>
      <c r="J301" s="24">
        <v>0</v>
      </c>
      <c r="K301" s="23">
        <v>105.2</v>
      </c>
      <c r="L301" s="24">
        <v>10092.672994667473</v>
      </c>
      <c r="M301" s="25">
        <v>61670</v>
      </c>
      <c r="N301" s="34">
        <v>2</v>
      </c>
      <c r="O301" s="35">
        <v>30840</v>
      </c>
      <c r="P301" s="28"/>
      <c r="Q301" s="29"/>
      <c r="R301" s="30">
        <v>2</v>
      </c>
      <c r="S301" s="29">
        <v>30835</v>
      </c>
      <c r="U301" s="31"/>
      <c r="V301" s="31"/>
      <c r="W301" s="31"/>
    </row>
    <row r="302" spans="1:23" ht="16.5">
      <c r="A302" s="32" t="s">
        <v>607</v>
      </c>
      <c r="B302" s="33" t="s">
        <v>608</v>
      </c>
      <c r="C302" s="23">
        <v>33.5</v>
      </c>
      <c r="D302" s="24">
        <v>5262.4884658815936</v>
      </c>
      <c r="E302" s="23">
        <v>5.9899999999999807</v>
      </c>
      <c r="F302" s="24">
        <v>6295.4399721603368</v>
      </c>
      <c r="G302" s="23">
        <v>2.5700000000000074</v>
      </c>
      <c r="H302" s="24">
        <v>17607.437891714224</v>
      </c>
      <c r="I302" s="23">
        <v>3.0000000000000249E-2</v>
      </c>
      <c r="J302" s="24">
        <v>3778.1778000000313</v>
      </c>
      <c r="K302" s="23">
        <v>11.2</v>
      </c>
      <c r="L302" s="24">
        <v>1074.505109698438</v>
      </c>
      <c r="M302" s="25">
        <v>34020</v>
      </c>
      <c r="N302" s="34">
        <v>2</v>
      </c>
      <c r="O302" s="35">
        <v>17010</v>
      </c>
      <c r="P302" s="28"/>
      <c r="Q302" s="29"/>
      <c r="R302" s="30">
        <v>2</v>
      </c>
      <c r="S302" s="29">
        <v>17010</v>
      </c>
      <c r="U302" s="31"/>
      <c r="V302" s="31"/>
      <c r="W302" s="31"/>
    </row>
    <row r="303" spans="1:23" ht="16.5">
      <c r="A303" s="32" t="s">
        <v>609</v>
      </c>
      <c r="B303" s="33" t="s">
        <v>610</v>
      </c>
      <c r="C303" s="23">
        <v>25.700000000000045</v>
      </c>
      <c r="D303" s="24">
        <v>4037.1926439748413</v>
      </c>
      <c r="E303" s="23">
        <v>5.839999999999975</v>
      </c>
      <c r="F303" s="24">
        <v>6137.7912249442943</v>
      </c>
      <c r="G303" s="23">
        <v>2.1400000000000006</v>
      </c>
      <c r="H303" s="24">
        <v>14661.446337847603</v>
      </c>
      <c r="I303" s="23">
        <v>8.9999999999999858E-2</v>
      </c>
      <c r="J303" s="24">
        <v>11334.533399999982</v>
      </c>
      <c r="K303" s="23">
        <v>13.4</v>
      </c>
      <c r="L303" s="24">
        <v>1285.5686133892027</v>
      </c>
      <c r="M303" s="25">
        <v>37460</v>
      </c>
      <c r="N303" s="34">
        <v>2</v>
      </c>
      <c r="O303" s="35">
        <v>18730</v>
      </c>
      <c r="P303" s="28"/>
      <c r="Q303" s="29"/>
      <c r="R303" s="30">
        <v>2</v>
      </c>
      <c r="S303" s="29">
        <v>18730</v>
      </c>
      <c r="U303" s="31"/>
      <c r="V303" s="31"/>
      <c r="W303" s="31"/>
    </row>
    <row r="304" spans="1:23" ht="16.5">
      <c r="A304" s="32" t="s">
        <v>611</v>
      </c>
      <c r="B304" s="33" t="s">
        <v>612</v>
      </c>
      <c r="C304" s="23">
        <v>33.299999999999955</v>
      </c>
      <c r="D304" s="24">
        <v>5231.0706242942333</v>
      </c>
      <c r="E304" s="23">
        <v>8.3199999999999932</v>
      </c>
      <c r="F304" s="24">
        <v>8744.2505122494367</v>
      </c>
      <c r="G304" s="23">
        <v>3.1900000000000119</v>
      </c>
      <c r="H304" s="24">
        <v>21855.146643800945</v>
      </c>
      <c r="I304" s="23">
        <v>0</v>
      </c>
      <c r="J304" s="24">
        <v>0</v>
      </c>
      <c r="K304" s="23">
        <v>16.350000000000001</v>
      </c>
      <c r="L304" s="24">
        <v>1568.5855842472736</v>
      </c>
      <c r="M304" s="25">
        <v>37400</v>
      </c>
      <c r="N304" s="34">
        <v>2</v>
      </c>
      <c r="O304" s="35">
        <v>18700</v>
      </c>
      <c r="P304" s="28"/>
      <c r="Q304" s="29"/>
      <c r="R304" s="30">
        <v>2</v>
      </c>
      <c r="S304" s="29">
        <v>18700</v>
      </c>
      <c r="U304" s="31"/>
      <c r="V304" s="31"/>
      <c r="W304" s="31"/>
    </row>
    <row r="305" spans="1:23" ht="16.5">
      <c r="A305" s="32" t="s">
        <v>613</v>
      </c>
      <c r="B305" s="33" t="s">
        <v>614</v>
      </c>
      <c r="C305" s="23">
        <v>24</v>
      </c>
      <c r="D305" s="24">
        <v>3770.1409904823358</v>
      </c>
      <c r="E305" s="23">
        <v>6.5900000000000318</v>
      </c>
      <c r="F305" s="24">
        <v>6926.034961024533</v>
      </c>
      <c r="G305" s="23">
        <v>2.3100000000000023</v>
      </c>
      <c r="H305" s="24">
        <v>15826.140673097192</v>
      </c>
      <c r="I305" s="23">
        <v>0</v>
      </c>
      <c r="J305" s="24">
        <v>0</v>
      </c>
      <c r="K305" s="23">
        <v>0</v>
      </c>
      <c r="L305" s="24">
        <v>0</v>
      </c>
      <c r="M305" s="25">
        <v>26520</v>
      </c>
      <c r="N305" s="34">
        <v>2</v>
      </c>
      <c r="O305" s="35">
        <v>13260</v>
      </c>
      <c r="P305" s="28"/>
      <c r="Q305" s="29"/>
      <c r="R305" s="30">
        <v>2</v>
      </c>
      <c r="S305" s="29">
        <v>13260</v>
      </c>
      <c r="U305" s="31"/>
      <c r="V305" s="31"/>
      <c r="W305" s="31"/>
    </row>
    <row r="306" spans="1:23" ht="16.5">
      <c r="A306" s="32" t="s">
        <v>615</v>
      </c>
      <c r="B306" s="33" t="s">
        <v>616</v>
      </c>
      <c r="C306" s="23">
        <v>34.200000000000045</v>
      </c>
      <c r="D306" s="24">
        <v>5372.450911437335</v>
      </c>
      <c r="E306" s="23">
        <v>5.5</v>
      </c>
      <c r="F306" s="24">
        <v>5780.4540645879733</v>
      </c>
      <c r="G306" s="23">
        <v>1.7700000000000102</v>
      </c>
      <c r="H306" s="24">
        <v>12126.523372892711</v>
      </c>
      <c r="I306" s="23">
        <v>9.9999999999997868E-3</v>
      </c>
      <c r="J306" s="24">
        <v>1259.3925999999731</v>
      </c>
      <c r="K306" s="23">
        <v>111.6</v>
      </c>
      <c r="L306" s="24">
        <v>10706.67591449515</v>
      </c>
      <c r="M306" s="25">
        <v>35250</v>
      </c>
      <c r="N306" s="34">
        <v>2</v>
      </c>
      <c r="O306" s="35">
        <v>17630</v>
      </c>
      <c r="P306" s="28"/>
      <c r="Q306" s="29"/>
      <c r="R306" s="30">
        <v>2</v>
      </c>
      <c r="S306" s="29">
        <v>17625</v>
      </c>
      <c r="U306" s="31"/>
      <c r="V306" s="31"/>
      <c r="W306" s="31"/>
    </row>
    <row r="307" spans="1:23" ht="16.5">
      <c r="A307" s="32" t="s">
        <v>617</v>
      </c>
      <c r="B307" s="33" t="s">
        <v>618</v>
      </c>
      <c r="C307" s="23">
        <v>43.600000000000136</v>
      </c>
      <c r="D307" s="24">
        <v>6849.0894660429312</v>
      </c>
      <c r="E307" s="23">
        <v>4.7599999999999909</v>
      </c>
      <c r="F307" s="24">
        <v>5002.7202449888546</v>
      </c>
      <c r="G307" s="23">
        <v>1.8400000000000034</v>
      </c>
      <c r="H307" s="24">
        <v>12606.103393289548</v>
      </c>
      <c r="I307" s="23">
        <v>8.9999999999999858E-2</v>
      </c>
      <c r="J307" s="24">
        <v>11334.533399999982</v>
      </c>
      <c r="K307" s="23">
        <v>55.6</v>
      </c>
      <c r="L307" s="24">
        <v>5334.1503660029612</v>
      </c>
      <c r="M307" s="25">
        <v>41130</v>
      </c>
      <c r="N307" s="34">
        <v>2</v>
      </c>
      <c r="O307" s="35">
        <v>20570</v>
      </c>
      <c r="P307" s="28"/>
      <c r="Q307" s="29"/>
      <c r="R307" s="30">
        <v>2</v>
      </c>
      <c r="S307" s="29">
        <v>20565</v>
      </c>
      <c r="U307" s="31"/>
      <c r="V307" s="31"/>
      <c r="W307" s="31"/>
    </row>
    <row r="308" spans="1:23" ht="16.5">
      <c r="A308" s="32" t="s">
        <v>619</v>
      </c>
      <c r="B308" s="33" t="s">
        <v>620</v>
      </c>
      <c r="C308" s="23">
        <v>19</v>
      </c>
      <c r="D308" s="24">
        <v>2984.6949507985155</v>
      </c>
      <c r="E308" s="23">
        <v>5.6800000000000068</v>
      </c>
      <c r="F308" s="24">
        <v>5969.6325612472237</v>
      </c>
      <c r="G308" s="23">
        <v>2.0499999999999972</v>
      </c>
      <c r="H308" s="24">
        <v>14044.843454480158</v>
      </c>
      <c r="I308" s="23">
        <v>0</v>
      </c>
      <c r="J308" s="24">
        <v>0</v>
      </c>
      <c r="K308" s="23">
        <v>95.533333333333331</v>
      </c>
      <c r="L308" s="24">
        <v>9165.2727511777484</v>
      </c>
      <c r="M308" s="25">
        <v>32160</v>
      </c>
      <c r="N308" s="34">
        <v>2</v>
      </c>
      <c r="O308" s="35">
        <v>16080</v>
      </c>
      <c r="P308" s="28"/>
      <c r="Q308" s="29"/>
      <c r="R308" s="30">
        <v>2</v>
      </c>
      <c r="S308" s="29">
        <v>16080</v>
      </c>
      <c r="U308" s="31"/>
      <c r="V308" s="31"/>
      <c r="W308" s="31"/>
    </row>
    <row r="309" spans="1:23" ht="16.5">
      <c r="A309" s="32" t="s">
        <v>621</v>
      </c>
      <c r="B309" s="33" t="s">
        <v>622</v>
      </c>
      <c r="C309" s="23">
        <v>29.700000000000045</v>
      </c>
      <c r="D309" s="24">
        <v>4665.5494757218976</v>
      </c>
      <c r="E309" s="23">
        <v>3.8100000000000023</v>
      </c>
      <c r="F309" s="24">
        <v>4004.2781792873075</v>
      </c>
      <c r="G309" s="23">
        <v>1.5400000000000063</v>
      </c>
      <c r="H309" s="24">
        <v>10550.760448731493</v>
      </c>
      <c r="I309" s="23">
        <v>0.12999999999999989</v>
      </c>
      <c r="J309" s="24">
        <v>16372.103799999986</v>
      </c>
      <c r="K309" s="23">
        <v>73.2</v>
      </c>
      <c r="L309" s="24">
        <v>7022.658395529078</v>
      </c>
      <c r="M309" s="25">
        <v>42620</v>
      </c>
      <c r="N309" s="34">
        <v>2</v>
      </c>
      <c r="O309" s="35">
        <v>21310</v>
      </c>
      <c r="P309" s="28"/>
      <c r="Q309" s="29"/>
      <c r="R309" s="30">
        <v>2</v>
      </c>
      <c r="S309" s="29">
        <v>21310</v>
      </c>
      <c r="U309" s="31"/>
      <c r="V309" s="31"/>
      <c r="W309" s="31"/>
    </row>
    <row r="310" spans="1:23" ht="16.5">
      <c r="A310" s="32" t="s">
        <v>623</v>
      </c>
      <c r="B310" s="33" t="s">
        <v>624</v>
      </c>
      <c r="C310" s="23">
        <v>26.5</v>
      </c>
      <c r="D310" s="24">
        <v>4162.864010324246</v>
      </c>
      <c r="E310" s="23">
        <v>3.6699999999999875</v>
      </c>
      <c r="F310" s="24">
        <v>3857.1393485523258</v>
      </c>
      <c r="G310" s="23">
        <v>1.4500000000000028</v>
      </c>
      <c r="H310" s="24">
        <v>9934.1575653640466</v>
      </c>
      <c r="I310" s="23">
        <v>4.0000000000000036E-2</v>
      </c>
      <c r="J310" s="24">
        <v>5037.5704000000042</v>
      </c>
      <c r="K310" s="23">
        <v>0.16666666666666666</v>
      </c>
      <c r="L310" s="24">
        <v>15.989659370512472</v>
      </c>
      <c r="M310" s="25">
        <v>23010</v>
      </c>
      <c r="N310" s="34">
        <v>2</v>
      </c>
      <c r="O310" s="35">
        <v>11510</v>
      </c>
      <c r="P310" s="28"/>
      <c r="Q310" s="29"/>
      <c r="R310" s="30">
        <v>2</v>
      </c>
      <c r="S310" s="29">
        <v>11505</v>
      </c>
      <c r="U310" s="31"/>
      <c r="V310" s="31"/>
      <c r="W310" s="31"/>
    </row>
    <row r="311" spans="1:23" ht="16.5">
      <c r="A311" s="32" t="s">
        <v>625</v>
      </c>
      <c r="B311" s="33" t="s">
        <v>626</v>
      </c>
      <c r="C311" s="23">
        <v>32.600000000000136</v>
      </c>
      <c r="D311" s="24">
        <v>5121.1081787385274</v>
      </c>
      <c r="E311" s="23">
        <v>4.9900000000000091</v>
      </c>
      <c r="F311" s="24">
        <v>5244.4483240534619</v>
      </c>
      <c r="G311" s="23">
        <v>2</v>
      </c>
      <c r="H311" s="24">
        <v>13702.286297053832</v>
      </c>
      <c r="I311" s="23">
        <v>4.0000000000000036E-2</v>
      </c>
      <c r="J311" s="24">
        <v>5037.5704000000042</v>
      </c>
      <c r="K311" s="23">
        <v>6.2666666666666666</v>
      </c>
      <c r="L311" s="24">
        <v>601.21119233126899</v>
      </c>
      <c r="M311" s="25">
        <v>29710</v>
      </c>
      <c r="N311" s="34">
        <v>2</v>
      </c>
      <c r="O311" s="35">
        <v>14860</v>
      </c>
      <c r="P311" s="28"/>
      <c r="Q311" s="29"/>
      <c r="R311" s="30">
        <v>2</v>
      </c>
      <c r="S311" s="29">
        <v>14855</v>
      </c>
      <c r="U311" s="31"/>
      <c r="V311" s="31"/>
      <c r="W311" s="31"/>
    </row>
    <row r="312" spans="1:23" ht="16.5">
      <c r="A312" s="32" t="s">
        <v>627</v>
      </c>
      <c r="B312" s="33" t="s">
        <v>628</v>
      </c>
      <c r="C312" s="23">
        <v>23.299999999999955</v>
      </c>
      <c r="D312" s="24">
        <v>3660.1785449265935</v>
      </c>
      <c r="E312" s="23">
        <v>6.3199999999999932</v>
      </c>
      <c r="F312" s="24">
        <v>6642.2672160356278</v>
      </c>
      <c r="G312" s="23">
        <v>3.2299999999999969</v>
      </c>
      <c r="H312" s="24">
        <v>22129.192369741915</v>
      </c>
      <c r="I312" s="23">
        <v>0</v>
      </c>
      <c r="J312" s="24">
        <v>0</v>
      </c>
      <c r="K312" s="23">
        <v>0</v>
      </c>
      <c r="L312" s="24">
        <v>0</v>
      </c>
      <c r="M312" s="25">
        <v>32430</v>
      </c>
      <c r="N312" s="34">
        <v>2</v>
      </c>
      <c r="O312" s="35">
        <v>16220</v>
      </c>
      <c r="P312" s="28"/>
      <c r="Q312" s="29"/>
      <c r="R312" s="30">
        <v>2</v>
      </c>
      <c r="S312" s="29">
        <v>16215</v>
      </c>
      <c r="U312" s="31"/>
      <c r="V312" s="31"/>
      <c r="W312" s="31"/>
    </row>
    <row r="313" spans="1:23" ht="16.5">
      <c r="A313" s="32" t="s">
        <v>629</v>
      </c>
      <c r="B313" s="33" t="s">
        <v>630</v>
      </c>
      <c r="C313" s="23">
        <v>31.400000000000091</v>
      </c>
      <c r="D313" s="24">
        <v>4932.601129214403</v>
      </c>
      <c r="E313" s="23">
        <v>8.0600000000000023</v>
      </c>
      <c r="F313" s="24">
        <v>8470.9926837416515</v>
      </c>
      <c r="G313" s="23">
        <v>2.9799999999999898</v>
      </c>
      <c r="H313" s="24">
        <v>20416.40658261014</v>
      </c>
      <c r="I313" s="23">
        <v>2.9999999999999805E-2</v>
      </c>
      <c r="J313" s="24">
        <v>3778.1777999999754</v>
      </c>
      <c r="K313" s="23">
        <v>237.3</v>
      </c>
      <c r="L313" s="24">
        <v>22766.077011735659</v>
      </c>
      <c r="M313" s="25">
        <v>60360</v>
      </c>
      <c r="N313" s="34">
        <v>2</v>
      </c>
      <c r="O313" s="35">
        <v>30180</v>
      </c>
      <c r="P313" s="28"/>
      <c r="Q313" s="29"/>
      <c r="R313" s="30">
        <v>2</v>
      </c>
      <c r="S313" s="29">
        <v>30180</v>
      </c>
      <c r="U313" s="31"/>
      <c r="V313" s="31"/>
      <c r="W313" s="31"/>
    </row>
    <row r="314" spans="1:23" ht="16.5">
      <c r="A314" s="32" t="s">
        <v>631</v>
      </c>
      <c r="B314" s="33" t="s">
        <v>632</v>
      </c>
      <c r="C314" s="23">
        <v>43.700000000000045</v>
      </c>
      <c r="D314" s="24">
        <v>6864.7983868365936</v>
      </c>
      <c r="E314" s="23">
        <v>4.4200000000000159</v>
      </c>
      <c r="F314" s="24">
        <v>4645.3830846325336</v>
      </c>
      <c r="G314" s="23">
        <v>1.5399999999999991</v>
      </c>
      <c r="H314" s="24">
        <v>10550.760448731444</v>
      </c>
      <c r="I314" s="23">
        <v>5.0000000000000266E-2</v>
      </c>
      <c r="J314" s="24">
        <v>6296.9630000000334</v>
      </c>
      <c r="K314" s="23">
        <v>77.75</v>
      </c>
      <c r="L314" s="24">
        <v>7459.1760963440684</v>
      </c>
      <c r="M314" s="25">
        <v>35820</v>
      </c>
      <c r="N314" s="34">
        <v>1</v>
      </c>
      <c r="O314" s="35">
        <v>35820</v>
      </c>
      <c r="P314" s="28"/>
      <c r="Q314" s="29">
        <v>35820</v>
      </c>
      <c r="R314" s="30">
        <v>1</v>
      </c>
      <c r="S314" s="29"/>
      <c r="U314" s="31"/>
      <c r="V314" s="31"/>
      <c r="W314" s="31"/>
    </row>
    <row r="315" spans="1:23" ht="16.5">
      <c r="A315" s="32" t="s">
        <v>633</v>
      </c>
      <c r="B315" s="33" t="s">
        <v>634</v>
      </c>
      <c r="C315" s="23">
        <v>26.799999999999955</v>
      </c>
      <c r="D315" s="24">
        <v>4209.9907727052678</v>
      </c>
      <c r="E315" s="23">
        <v>3.160000000000025</v>
      </c>
      <c r="F315" s="24">
        <v>3321.1336080178439</v>
      </c>
      <c r="G315" s="23">
        <v>1.3999999999999986</v>
      </c>
      <c r="H315" s="24">
        <v>9591.6004079376726</v>
      </c>
      <c r="I315" s="23">
        <v>0</v>
      </c>
      <c r="J315" s="24">
        <v>0</v>
      </c>
      <c r="K315" s="23">
        <v>2.8166666666666669</v>
      </c>
      <c r="L315" s="24">
        <v>270.22524336166083</v>
      </c>
      <c r="M315" s="25">
        <v>17390</v>
      </c>
      <c r="N315" s="34">
        <v>1</v>
      </c>
      <c r="O315" s="35">
        <v>17390</v>
      </c>
      <c r="P315" s="28"/>
      <c r="Q315" s="29">
        <v>17390</v>
      </c>
      <c r="R315" s="30">
        <v>1</v>
      </c>
      <c r="S315" s="29"/>
      <c r="U315" s="31"/>
      <c r="V315" s="31"/>
      <c r="W315" s="31"/>
    </row>
    <row r="316" spans="1:23" ht="16.5">
      <c r="A316" s="32" t="s">
        <v>635</v>
      </c>
      <c r="B316" s="33" t="s">
        <v>636</v>
      </c>
      <c r="C316" s="23">
        <v>34</v>
      </c>
      <c r="D316" s="24">
        <v>5341.0330698499756</v>
      </c>
      <c r="E316" s="23">
        <v>6.8300000000000125</v>
      </c>
      <c r="F316" s="24">
        <v>7178.2729565701693</v>
      </c>
      <c r="G316" s="23">
        <v>3.5899999999999963</v>
      </c>
      <c r="H316" s="24">
        <v>24595.603903211602</v>
      </c>
      <c r="I316" s="23">
        <v>4.9999999999999822E-2</v>
      </c>
      <c r="J316" s="24">
        <v>6296.962999999977</v>
      </c>
      <c r="K316" s="23">
        <v>7.583333333333333</v>
      </c>
      <c r="L316" s="24">
        <v>727.52950135831748</v>
      </c>
      <c r="M316" s="25">
        <v>44140</v>
      </c>
      <c r="N316" s="34">
        <v>1</v>
      </c>
      <c r="O316" s="35">
        <v>44140</v>
      </c>
      <c r="P316" s="28"/>
      <c r="Q316" s="29">
        <v>44140</v>
      </c>
      <c r="R316" s="30">
        <v>1</v>
      </c>
      <c r="S316" s="29"/>
      <c r="U316" s="31"/>
      <c r="V316" s="31"/>
      <c r="W316" s="31"/>
    </row>
    <row r="317" spans="1:23" ht="16.5">
      <c r="A317" s="32" t="s">
        <v>637</v>
      </c>
      <c r="B317" s="33" t="s">
        <v>638</v>
      </c>
      <c r="C317" s="23">
        <v>34.400000000000091</v>
      </c>
      <c r="D317" s="24">
        <v>5403.8687530246953</v>
      </c>
      <c r="E317" s="23">
        <v>2.269999999999996</v>
      </c>
      <c r="F317" s="24">
        <v>2385.7510412026686</v>
      </c>
      <c r="G317" s="23">
        <v>1.3900000000000006</v>
      </c>
      <c r="H317" s="24">
        <v>9523.0889764524163</v>
      </c>
      <c r="I317" s="23">
        <v>0</v>
      </c>
      <c r="J317" s="24">
        <v>0</v>
      </c>
      <c r="K317" s="23">
        <v>24.316666666666666</v>
      </c>
      <c r="L317" s="24">
        <v>2332.8913021577696</v>
      </c>
      <c r="M317" s="25">
        <v>19650</v>
      </c>
      <c r="N317" s="34">
        <v>1</v>
      </c>
      <c r="O317" s="35">
        <v>19650</v>
      </c>
      <c r="P317" s="28"/>
      <c r="Q317" s="29">
        <v>19650</v>
      </c>
      <c r="R317" s="30">
        <v>1</v>
      </c>
      <c r="S317" s="29"/>
      <c r="U317" s="31"/>
      <c r="V317" s="31"/>
      <c r="W317" s="31"/>
    </row>
    <row r="318" spans="1:23" ht="16.5">
      <c r="A318" s="32" t="s">
        <v>639</v>
      </c>
      <c r="B318" s="33" t="s">
        <v>640</v>
      </c>
      <c r="C318" s="23">
        <v>15.100000000000136</v>
      </c>
      <c r="D318" s="24">
        <v>2372.0470398451575</v>
      </c>
      <c r="E318" s="23">
        <v>2.9600000000000364</v>
      </c>
      <c r="F318" s="24">
        <v>3110.935278396475</v>
      </c>
      <c r="G318" s="23">
        <v>0.85000000000000853</v>
      </c>
      <c r="H318" s="24">
        <v>5823.4716762479366</v>
      </c>
      <c r="I318" s="23">
        <v>0</v>
      </c>
      <c r="J318" s="24">
        <v>0</v>
      </c>
      <c r="K318" s="23">
        <v>14.2</v>
      </c>
      <c r="L318" s="24">
        <v>1362.3189783676626</v>
      </c>
      <c r="M318" s="25">
        <v>12670</v>
      </c>
      <c r="N318" s="34">
        <v>1</v>
      </c>
      <c r="O318" s="35">
        <v>12670</v>
      </c>
      <c r="P318" s="28"/>
      <c r="Q318" s="29">
        <v>12670</v>
      </c>
      <c r="R318" s="30">
        <v>1</v>
      </c>
      <c r="S318" s="29"/>
      <c r="U318" s="31"/>
      <c r="V318" s="31"/>
      <c r="W318" s="31"/>
    </row>
    <row r="319" spans="1:23" ht="16.5">
      <c r="A319" s="32" t="s">
        <v>641</v>
      </c>
      <c r="B319" s="33" t="s">
        <v>642</v>
      </c>
      <c r="C319" s="23">
        <v>34.5</v>
      </c>
      <c r="D319" s="24">
        <v>5419.5776738183577</v>
      </c>
      <c r="E319" s="23">
        <v>5.0999999999999659</v>
      </c>
      <c r="F319" s="24">
        <v>5360.0574053451755</v>
      </c>
      <c r="G319" s="23">
        <v>1.9500000000000028</v>
      </c>
      <c r="H319" s="24">
        <v>13359.729139627505</v>
      </c>
      <c r="I319" s="23">
        <v>3.0000000000000249E-2</v>
      </c>
      <c r="J319" s="24">
        <v>3778.1778000000313</v>
      </c>
      <c r="K319" s="23">
        <v>7.583333333333333</v>
      </c>
      <c r="L319" s="24">
        <v>727.52950135831748</v>
      </c>
      <c r="M319" s="25">
        <v>28650</v>
      </c>
      <c r="N319" s="34">
        <v>2</v>
      </c>
      <c r="O319" s="35">
        <v>14330</v>
      </c>
      <c r="P319" s="28"/>
      <c r="Q319" s="29"/>
      <c r="R319" s="30">
        <v>2</v>
      </c>
      <c r="S319" s="29">
        <v>14325</v>
      </c>
      <c r="U319" s="31"/>
      <c r="V319" s="31"/>
      <c r="W319" s="31"/>
    </row>
    <row r="320" spans="1:23" ht="16.5">
      <c r="A320" s="32" t="s">
        <v>643</v>
      </c>
      <c r="B320" s="33" t="s">
        <v>644</v>
      </c>
      <c r="C320" s="23">
        <v>20.100000000000136</v>
      </c>
      <c r="D320" s="24">
        <v>3157.4930795289774</v>
      </c>
      <c r="E320" s="23">
        <v>6.0299999999999727</v>
      </c>
      <c r="F320" s="24">
        <v>6337.4796380846046</v>
      </c>
      <c r="G320" s="23">
        <v>3.0000000000000142</v>
      </c>
      <c r="H320" s="24">
        <v>20553.429445580845</v>
      </c>
      <c r="I320" s="23">
        <v>9.9999999999997868E-3</v>
      </c>
      <c r="J320" s="24">
        <v>1259.3925999999731</v>
      </c>
      <c r="K320" s="23">
        <v>9.5666666666666664</v>
      </c>
      <c r="L320" s="24">
        <v>917.80644786741584</v>
      </c>
      <c r="M320" s="25">
        <v>32230</v>
      </c>
      <c r="N320" s="34">
        <v>2</v>
      </c>
      <c r="O320" s="35">
        <v>16120</v>
      </c>
      <c r="P320" s="28"/>
      <c r="Q320" s="29"/>
      <c r="R320" s="30">
        <v>2</v>
      </c>
      <c r="S320" s="29">
        <v>16115</v>
      </c>
      <c r="U320" s="31"/>
      <c r="V320" s="31"/>
      <c r="W320" s="31"/>
    </row>
    <row r="321" spans="1:23" ht="16.5">
      <c r="A321" s="32" t="s">
        <v>645</v>
      </c>
      <c r="B321" s="33" t="s">
        <v>646</v>
      </c>
      <c r="C321" s="23">
        <v>27</v>
      </c>
      <c r="D321" s="24">
        <v>4241.4086142926271</v>
      </c>
      <c r="E321" s="23">
        <v>10.480000000000018</v>
      </c>
      <c r="F321" s="24">
        <v>11014.392472160376</v>
      </c>
      <c r="G321" s="23">
        <v>5.0999999999999943</v>
      </c>
      <c r="H321" s="24">
        <v>34940.830057487234</v>
      </c>
      <c r="I321" s="23">
        <v>2.0000000000000462E-2</v>
      </c>
      <c r="J321" s="24">
        <v>2518.785200000058</v>
      </c>
      <c r="K321" s="23">
        <v>0</v>
      </c>
      <c r="L321" s="24">
        <v>0</v>
      </c>
      <c r="M321" s="25">
        <v>52720</v>
      </c>
      <c r="N321" s="34">
        <v>2</v>
      </c>
      <c r="O321" s="35">
        <v>26360</v>
      </c>
      <c r="P321" s="28"/>
      <c r="Q321" s="29"/>
      <c r="R321" s="30">
        <v>2</v>
      </c>
      <c r="S321" s="29">
        <v>26360</v>
      </c>
      <c r="U321" s="31"/>
      <c r="V321" s="31"/>
      <c r="W321" s="31"/>
    </row>
    <row r="322" spans="1:23" ht="16.5">
      <c r="A322" s="32" t="s">
        <v>647</v>
      </c>
      <c r="B322" s="33" t="s">
        <v>648</v>
      </c>
      <c r="C322" s="23">
        <v>28.399999999999864</v>
      </c>
      <c r="D322" s="24">
        <v>4461.3335054040754</v>
      </c>
      <c r="E322" s="23">
        <v>5.8300000000000409</v>
      </c>
      <c r="F322" s="24">
        <v>6127.2813084632944</v>
      </c>
      <c r="G322" s="23">
        <v>1.5400000000000063</v>
      </c>
      <c r="H322" s="24">
        <v>10550.760448731493</v>
      </c>
      <c r="I322" s="23">
        <v>2.0000000000000018E-2</v>
      </c>
      <c r="J322" s="24">
        <v>2518.7852000000021</v>
      </c>
      <c r="K322" s="23">
        <v>67.933333333333337</v>
      </c>
      <c r="L322" s="24">
        <v>6517.3851594208845</v>
      </c>
      <c r="M322" s="25">
        <v>30180</v>
      </c>
      <c r="N322" s="34">
        <v>2</v>
      </c>
      <c r="O322" s="35">
        <v>15090</v>
      </c>
      <c r="P322" s="28"/>
      <c r="Q322" s="29"/>
      <c r="R322" s="30">
        <v>2</v>
      </c>
      <c r="S322" s="29">
        <v>15090</v>
      </c>
      <c r="U322" s="31"/>
      <c r="V322" s="31"/>
      <c r="W322" s="31"/>
    </row>
    <row r="323" spans="1:23" ht="16.5">
      <c r="A323" s="32" t="s">
        <v>649</v>
      </c>
      <c r="B323" s="33" t="s">
        <v>650</v>
      </c>
      <c r="C323" s="23">
        <v>95.299999999999955</v>
      </c>
      <c r="D323" s="24">
        <v>14970.601516373601</v>
      </c>
      <c r="E323" s="23">
        <v>4.2400000000000091</v>
      </c>
      <c r="F323" s="24">
        <v>4456.2045879732841</v>
      </c>
      <c r="G323" s="23">
        <v>1.0499999999999972</v>
      </c>
      <c r="H323" s="24">
        <v>7193.7003059532426</v>
      </c>
      <c r="I323" s="23">
        <v>9.9999999999997868E-3</v>
      </c>
      <c r="J323" s="24">
        <v>1259.3925999999731</v>
      </c>
      <c r="K323" s="23">
        <v>133</v>
      </c>
      <c r="L323" s="24">
        <v>12759.748177668953</v>
      </c>
      <c r="M323" s="25">
        <v>40640</v>
      </c>
      <c r="N323" s="34">
        <v>2</v>
      </c>
      <c r="O323" s="35">
        <v>20320</v>
      </c>
      <c r="P323" s="28"/>
      <c r="Q323" s="29"/>
      <c r="R323" s="30">
        <v>2</v>
      </c>
      <c r="S323" s="29">
        <v>20320</v>
      </c>
      <c r="U323" s="31"/>
      <c r="V323" s="31"/>
      <c r="W323" s="31"/>
    </row>
    <row r="324" spans="1:23" ht="16.5">
      <c r="A324" s="32" t="s">
        <v>651</v>
      </c>
      <c r="B324" s="33" t="s">
        <v>652</v>
      </c>
      <c r="C324" s="23">
        <v>31</v>
      </c>
      <c r="D324" s="24">
        <v>4869.7654460396834</v>
      </c>
      <c r="E324" s="23">
        <v>3.6899999999999977</v>
      </c>
      <c r="F324" s="24">
        <v>3878.1591815144748</v>
      </c>
      <c r="G324" s="23">
        <v>1.2199999999999989</v>
      </c>
      <c r="H324" s="24">
        <v>8358.394641202829</v>
      </c>
      <c r="I324" s="23">
        <v>4.9999999999999822E-2</v>
      </c>
      <c r="J324" s="24">
        <v>6296.962999999977</v>
      </c>
      <c r="K324" s="23">
        <v>223.26666666666668</v>
      </c>
      <c r="L324" s="24">
        <v>21419.747692738511</v>
      </c>
      <c r="M324" s="25">
        <v>44820</v>
      </c>
      <c r="N324" s="34">
        <v>2</v>
      </c>
      <c r="O324" s="35">
        <v>22410</v>
      </c>
      <c r="P324" s="28"/>
      <c r="Q324" s="29"/>
      <c r="R324" s="30">
        <v>2</v>
      </c>
      <c r="S324" s="29">
        <v>22410</v>
      </c>
      <c r="U324" s="31"/>
      <c r="V324" s="31"/>
      <c r="W324" s="31"/>
    </row>
    <row r="325" spans="1:23" ht="16.5">
      <c r="A325" s="32" t="s">
        <v>653</v>
      </c>
      <c r="B325" s="33" t="s">
        <v>654</v>
      </c>
      <c r="C325" s="23">
        <v>26</v>
      </c>
      <c r="D325" s="24">
        <v>4084.3194063558635</v>
      </c>
      <c r="E325" s="23">
        <v>4.8999999999999773</v>
      </c>
      <c r="F325" s="24">
        <v>5149.8590757238071</v>
      </c>
      <c r="G325" s="23">
        <v>1.9200000000000017</v>
      </c>
      <c r="H325" s="24">
        <v>13154.194845171691</v>
      </c>
      <c r="I325" s="23">
        <v>9.9999999999997868E-3</v>
      </c>
      <c r="J325" s="24">
        <v>1259.3925999999731</v>
      </c>
      <c r="K325" s="23">
        <v>14.816666666666666</v>
      </c>
      <c r="L325" s="24">
        <v>1421.4807180385587</v>
      </c>
      <c r="M325" s="25">
        <v>25070</v>
      </c>
      <c r="N325" s="34">
        <v>2</v>
      </c>
      <c r="O325" s="35">
        <v>12540</v>
      </c>
      <c r="P325" s="28"/>
      <c r="Q325" s="29"/>
      <c r="R325" s="30">
        <v>2</v>
      </c>
      <c r="S325" s="29">
        <v>12535</v>
      </c>
      <c r="U325" s="31"/>
      <c r="V325" s="31"/>
      <c r="W325" s="31"/>
    </row>
    <row r="326" spans="1:23" ht="16.5">
      <c r="A326" s="32" t="s">
        <v>655</v>
      </c>
      <c r="B326" s="33" t="s">
        <v>656</v>
      </c>
      <c r="C326" s="23">
        <v>38.200000000000045</v>
      </c>
      <c r="D326" s="24">
        <v>6000.8077431843913</v>
      </c>
      <c r="E326" s="23">
        <v>9.2900000000000205</v>
      </c>
      <c r="F326" s="24">
        <v>9763.7124109131619</v>
      </c>
      <c r="G326" s="23">
        <v>3.9200000000000017</v>
      </c>
      <c r="H326" s="24">
        <v>26856.481142225522</v>
      </c>
      <c r="I326" s="23">
        <v>8.0000000000000071E-2</v>
      </c>
      <c r="J326" s="24">
        <v>10075.140800000008</v>
      </c>
      <c r="K326" s="23">
        <v>19.3</v>
      </c>
      <c r="L326" s="24">
        <v>1851.6025551053444</v>
      </c>
      <c r="M326" s="25">
        <v>54550</v>
      </c>
      <c r="N326" s="34">
        <v>2</v>
      </c>
      <c r="O326" s="35">
        <v>27280</v>
      </c>
      <c r="P326" s="28"/>
      <c r="Q326" s="29"/>
      <c r="R326" s="30">
        <v>2</v>
      </c>
      <c r="S326" s="29">
        <v>27275</v>
      </c>
      <c r="U326" s="31"/>
      <c r="V326" s="31"/>
      <c r="W326" s="31"/>
    </row>
    <row r="327" spans="1:23" ht="16.5">
      <c r="A327" s="32" t="s">
        <v>657</v>
      </c>
      <c r="B327" s="33" t="s">
        <v>658</v>
      </c>
      <c r="C327" s="23">
        <v>23.400000000000091</v>
      </c>
      <c r="D327" s="24">
        <v>3675.8874657202914</v>
      </c>
      <c r="E327" s="23">
        <v>6.1200000000000045</v>
      </c>
      <c r="F327" s="24">
        <v>6432.0688864142585</v>
      </c>
      <c r="G327" s="23">
        <v>1.8999999999999915</v>
      </c>
      <c r="H327" s="24">
        <v>13017.171982201082</v>
      </c>
      <c r="I327" s="23">
        <v>5.9999999999999609E-2</v>
      </c>
      <c r="J327" s="24">
        <v>7556.3555999999508</v>
      </c>
      <c r="K327" s="23">
        <v>3.3333333333333333E-2</v>
      </c>
      <c r="L327" s="24">
        <v>3.1979318741024945</v>
      </c>
      <c r="M327" s="25">
        <v>30680</v>
      </c>
      <c r="N327" s="34">
        <v>2</v>
      </c>
      <c r="O327" s="35">
        <v>15340</v>
      </c>
      <c r="P327" s="28"/>
      <c r="Q327" s="29"/>
      <c r="R327" s="30">
        <v>2</v>
      </c>
      <c r="S327" s="29">
        <v>15340</v>
      </c>
      <c r="U327" s="31"/>
      <c r="V327" s="31"/>
      <c r="W327" s="31"/>
    </row>
    <row r="328" spans="1:23" ht="16.5">
      <c r="A328" s="32" t="s">
        <v>659</v>
      </c>
      <c r="B328" s="33" t="s">
        <v>660</v>
      </c>
      <c r="C328" s="23">
        <v>14.599999999999909</v>
      </c>
      <c r="D328" s="24">
        <v>2293.50243587674</v>
      </c>
      <c r="E328" s="23">
        <v>2.3100000000000023</v>
      </c>
      <c r="F328" s="24">
        <v>2427.790707126951</v>
      </c>
      <c r="G328" s="23">
        <v>0.85999999999999943</v>
      </c>
      <c r="H328" s="24">
        <v>5891.9831077331437</v>
      </c>
      <c r="I328" s="23">
        <v>0</v>
      </c>
      <c r="J328" s="24">
        <v>0</v>
      </c>
      <c r="K328" s="23">
        <v>109.9</v>
      </c>
      <c r="L328" s="24">
        <v>10543.581388915925</v>
      </c>
      <c r="M328" s="25">
        <v>21160</v>
      </c>
      <c r="N328" s="34">
        <v>2</v>
      </c>
      <c r="O328" s="35">
        <v>10580</v>
      </c>
      <c r="P328" s="28"/>
      <c r="Q328" s="29"/>
      <c r="R328" s="30">
        <v>2</v>
      </c>
      <c r="S328" s="29">
        <v>10580</v>
      </c>
      <c r="U328" s="31"/>
      <c r="V328" s="31"/>
      <c r="W328" s="31"/>
    </row>
    <row r="329" spans="1:23" ht="16.5">
      <c r="A329" s="32" t="s">
        <v>661</v>
      </c>
      <c r="B329" s="33" t="s">
        <v>662</v>
      </c>
      <c r="C329" s="23">
        <v>23.5</v>
      </c>
      <c r="D329" s="24">
        <v>3691.5963865139538</v>
      </c>
      <c r="E329" s="23">
        <v>7.1999999999999886</v>
      </c>
      <c r="F329" s="24">
        <v>7567.1398663696991</v>
      </c>
      <c r="G329" s="23">
        <v>2.8300000000000125</v>
      </c>
      <c r="H329" s="24">
        <v>19388.735110331258</v>
      </c>
      <c r="I329" s="23">
        <v>6.999999999999984E-2</v>
      </c>
      <c r="J329" s="24">
        <v>8815.74819999998</v>
      </c>
      <c r="K329" s="23">
        <v>0</v>
      </c>
      <c r="L329" s="24">
        <v>0</v>
      </c>
      <c r="M329" s="25">
        <v>39460</v>
      </c>
      <c r="N329" s="34">
        <v>2</v>
      </c>
      <c r="O329" s="35">
        <v>19730</v>
      </c>
      <c r="P329" s="28"/>
      <c r="Q329" s="29"/>
      <c r="R329" s="30">
        <v>2</v>
      </c>
      <c r="S329" s="29">
        <v>19730</v>
      </c>
      <c r="U329" s="31"/>
      <c r="V329" s="31"/>
      <c r="W329" s="31"/>
    </row>
    <row r="330" spans="1:23" ht="16.5">
      <c r="A330" s="32" t="s">
        <v>663</v>
      </c>
      <c r="B330" s="33" t="s">
        <v>664</v>
      </c>
      <c r="C330" s="23">
        <v>24</v>
      </c>
      <c r="D330" s="24">
        <v>3770.1409904823358</v>
      </c>
      <c r="E330" s="23">
        <v>4.039999999999992</v>
      </c>
      <c r="F330" s="24">
        <v>4246.0062583518848</v>
      </c>
      <c r="G330" s="23">
        <v>1.6200000000000045</v>
      </c>
      <c r="H330" s="24">
        <v>11098.851900613636</v>
      </c>
      <c r="I330" s="23">
        <v>4.0000000000000036E-2</v>
      </c>
      <c r="J330" s="24">
        <v>5037.5704000000042</v>
      </c>
      <c r="K330" s="23">
        <v>39.65</v>
      </c>
      <c r="L330" s="24">
        <v>3803.9399642449171</v>
      </c>
      <c r="M330" s="25">
        <v>27960</v>
      </c>
      <c r="N330" s="34">
        <v>2</v>
      </c>
      <c r="O330" s="35">
        <v>13980</v>
      </c>
      <c r="P330" s="28"/>
      <c r="Q330" s="29"/>
      <c r="R330" s="30">
        <v>2</v>
      </c>
      <c r="S330" s="29">
        <v>13980</v>
      </c>
      <c r="U330" s="31"/>
      <c r="V330" s="31"/>
      <c r="W330" s="31"/>
    </row>
    <row r="331" spans="1:23" ht="16.5">
      <c r="A331" s="32" t="s">
        <v>665</v>
      </c>
      <c r="B331" s="33" t="s">
        <v>666</v>
      </c>
      <c r="C331" s="23">
        <v>28.599999999999909</v>
      </c>
      <c r="D331" s="24">
        <v>4492.7513469914356</v>
      </c>
      <c r="E331" s="23">
        <v>4.9499999999999886</v>
      </c>
      <c r="F331" s="24">
        <v>5202.408658129164</v>
      </c>
      <c r="G331" s="23">
        <v>1.730000000000004</v>
      </c>
      <c r="H331" s="24">
        <v>11852.477646951591</v>
      </c>
      <c r="I331" s="23">
        <v>7.0000000000000284E-2</v>
      </c>
      <c r="J331" s="24">
        <v>8815.7482000000346</v>
      </c>
      <c r="K331" s="23">
        <v>0</v>
      </c>
      <c r="L331" s="24">
        <v>0</v>
      </c>
      <c r="M331" s="25">
        <v>30360</v>
      </c>
      <c r="N331" s="34">
        <v>2</v>
      </c>
      <c r="O331" s="35">
        <v>15180</v>
      </c>
      <c r="P331" s="28"/>
      <c r="Q331" s="29"/>
      <c r="R331" s="30">
        <v>2</v>
      </c>
      <c r="S331" s="29">
        <v>15180</v>
      </c>
      <c r="U331" s="31"/>
      <c r="V331" s="31"/>
      <c r="W331" s="31"/>
    </row>
    <row r="332" spans="1:23" ht="16.5">
      <c r="A332" s="32" t="s">
        <v>667</v>
      </c>
      <c r="B332" s="33" t="s">
        <v>668</v>
      </c>
      <c r="C332" s="23">
        <v>18.599999999999909</v>
      </c>
      <c r="D332" s="24">
        <v>2921.8592676237959</v>
      </c>
      <c r="E332" s="23">
        <v>6.1699999999999875</v>
      </c>
      <c r="F332" s="24">
        <v>6484.6184688195863</v>
      </c>
      <c r="G332" s="23">
        <v>3.4500000000000028</v>
      </c>
      <c r="H332" s="24">
        <v>23636.44386241788</v>
      </c>
      <c r="I332" s="23">
        <v>0.25</v>
      </c>
      <c r="J332" s="24">
        <v>31484.814999999999</v>
      </c>
      <c r="K332" s="23">
        <v>8.5333333333333332</v>
      </c>
      <c r="L332" s="24">
        <v>818.67055977023858</v>
      </c>
      <c r="M332" s="25">
        <v>65350</v>
      </c>
      <c r="N332" s="34">
        <v>1</v>
      </c>
      <c r="O332" s="35">
        <v>65350</v>
      </c>
      <c r="P332" s="28"/>
      <c r="Q332" s="29">
        <v>65350</v>
      </c>
      <c r="R332" s="30">
        <v>1</v>
      </c>
      <c r="S332" s="29"/>
      <c r="U332" s="31"/>
      <c r="V332" s="31"/>
      <c r="W332" s="31"/>
    </row>
    <row r="333" spans="1:23" ht="16.5">
      <c r="A333" s="32" t="s">
        <v>669</v>
      </c>
      <c r="B333" s="33" t="s">
        <v>670</v>
      </c>
      <c r="C333" s="23">
        <v>24.399999999999864</v>
      </c>
      <c r="D333" s="24">
        <v>3832.9766736570195</v>
      </c>
      <c r="E333" s="23">
        <v>1.9399999999999977</v>
      </c>
      <c r="F333" s="24">
        <v>2038.9237973273921</v>
      </c>
      <c r="G333" s="23">
        <v>0.95000000000000284</v>
      </c>
      <c r="H333" s="24">
        <v>6508.5859911005891</v>
      </c>
      <c r="I333" s="23">
        <v>0</v>
      </c>
      <c r="J333" s="24">
        <v>0</v>
      </c>
      <c r="K333" s="23">
        <v>0</v>
      </c>
      <c r="L333" s="24">
        <v>0</v>
      </c>
      <c r="M333" s="25">
        <v>12380</v>
      </c>
      <c r="N333" s="34">
        <v>1</v>
      </c>
      <c r="O333" s="35">
        <v>12380</v>
      </c>
      <c r="P333" s="28"/>
      <c r="Q333" s="29">
        <v>12380</v>
      </c>
      <c r="R333" s="30">
        <v>1</v>
      </c>
      <c r="S333" s="29"/>
      <c r="U333" s="31"/>
      <c r="V333" s="31"/>
      <c r="W333" s="31"/>
    </row>
    <row r="334" spans="1:23" ht="16.5">
      <c r="A334" s="32" t="s">
        <v>671</v>
      </c>
      <c r="B334" s="33" t="s">
        <v>672</v>
      </c>
      <c r="C334" s="23">
        <v>21.600000000000023</v>
      </c>
      <c r="D334" s="24">
        <v>3393.1268914341058</v>
      </c>
      <c r="E334" s="23">
        <v>3.3400000000000034</v>
      </c>
      <c r="F334" s="24">
        <v>3510.3121046770639</v>
      </c>
      <c r="G334" s="23">
        <v>1.3699999999999974</v>
      </c>
      <c r="H334" s="24">
        <v>9386.0661134818565</v>
      </c>
      <c r="I334" s="23">
        <v>0</v>
      </c>
      <c r="J334" s="24">
        <v>0</v>
      </c>
      <c r="K334" s="23">
        <v>0</v>
      </c>
      <c r="L334" s="24">
        <v>0</v>
      </c>
      <c r="M334" s="25">
        <v>16290</v>
      </c>
      <c r="N334" s="34">
        <v>1</v>
      </c>
      <c r="O334" s="35">
        <v>16290</v>
      </c>
      <c r="P334" s="28"/>
      <c r="Q334" s="29">
        <v>16290</v>
      </c>
      <c r="R334" s="30">
        <v>1</v>
      </c>
      <c r="S334" s="29"/>
      <c r="U334" s="31"/>
      <c r="V334" s="31"/>
      <c r="W334" s="31"/>
    </row>
    <row r="335" spans="1:23" ht="16.5">
      <c r="A335" s="32" t="s">
        <v>673</v>
      </c>
      <c r="B335" s="33" t="s">
        <v>674</v>
      </c>
      <c r="C335" s="23">
        <v>38.899999999999864</v>
      </c>
      <c r="D335" s="24">
        <v>6110.7701887400972</v>
      </c>
      <c r="E335" s="23">
        <v>2.3300000000000125</v>
      </c>
      <c r="F335" s="24">
        <v>2448.8105400891</v>
      </c>
      <c r="G335" s="23">
        <v>0.56000000000000227</v>
      </c>
      <c r="H335" s="24">
        <v>3836.6401631750887</v>
      </c>
      <c r="I335" s="23">
        <v>0.12000000000000011</v>
      </c>
      <c r="J335" s="24">
        <v>15112.711200000012</v>
      </c>
      <c r="K335" s="23">
        <v>23.916666666666668</v>
      </c>
      <c r="L335" s="24">
        <v>2294.5161196685399</v>
      </c>
      <c r="M335" s="25">
        <v>29800</v>
      </c>
      <c r="N335" s="34">
        <v>1</v>
      </c>
      <c r="O335" s="35">
        <v>29800</v>
      </c>
      <c r="P335" s="28"/>
      <c r="Q335" s="29">
        <v>29800</v>
      </c>
      <c r="R335" s="30">
        <v>1</v>
      </c>
      <c r="S335" s="29"/>
      <c r="U335" s="31"/>
      <c r="V335" s="31"/>
      <c r="W335" s="31"/>
    </row>
    <row r="336" spans="1:23" ht="16.5">
      <c r="A336" s="32" t="s">
        <v>675</v>
      </c>
      <c r="B336" s="33" t="s">
        <v>676</v>
      </c>
      <c r="C336" s="23">
        <v>6.5</v>
      </c>
      <c r="D336" s="24">
        <v>1021.0798515889659</v>
      </c>
      <c r="E336" s="23">
        <v>1.0000000000019327E-2</v>
      </c>
      <c r="F336" s="24">
        <v>10.509916481089355</v>
      </c>
      <c r="G336" s="23">
        <v>0.27000000000000313</v>
      </c>
      <c r="H336" s="24">
        <v>1849.8086501022888</v>
      </c>
      <c r="I336" s="23">
        <v>3.0000000000000249E-2</v>
      </c>
      <c r="J336" s="24">
        <v>3778.1778000000313</v>
      </c>
      <c r="K336" s="23">
        <v>3.8333333333333335</v>
      </c>
      <c r="L336" s="24">
        <v>367.76216552178687</v>
      </c>
      <c r="M336" s="25">
        <v>7030</v>
      </c>
      <c r="N336" s="34">
        <v>1</v>
      </c>
      <c r="O336" s="35">
        <v>7030</v>
      </c>
      <c r="P336" s="28"/>
      <c r="Q336" s="29">
        <v>7030</v>
      </c>
      <c r="R336" s="30">
        <v>1</v>
      </c>
      <c r="S336" s="29"/>
      <c r="U336" s="31"/>
      <c r="V336" s="31"/>
      <c r="W336" s="31"/>
    </row>
    <row r="337" spans="1:23" ht="16.5">
      <c r="A337" s="32" t="s">
        <v>677</v>
      </c>
      <c r="B337" s="33" t="s">
        <v>678</v>
      </c>
      <c r="C337" s="23">
        <v>29.599999999999909</v>
      </c>
      <c r="D337" s="24">
        <v>4649.8405549281997</v>
      </c>
      <c r="E337" s="23">
        <v>4.4300000000000068</v>
      </c>
      <c r="F337" s="24">
        <v>4655.8930011135935</v>
      </c>
      <c r="G337" s="23">
        <v>1.230000000000004</v>
      </c>
      <c r="H337" s="24">
        <v>8426.9060726881344</v>
      </c>
      <c r="I337" s="23">
        <v>0</v>
      </c>
      <c r="J337" s="24">
        <v>0</v>
      </c>
      <c r="K337" s="23">
        <v>24.35</v>
      </c>
      <c r="L337" s="24">
        <v>2336.0892340318724</v>
      </c>
      <c r="M337" s="25">
        <v>20070</v>
      </c>
      <c r="N337" s="34">
        <v>2</v>
      </c>
      <c r="O337" s="35">
        <v>10040</v>
      </c>
      <c r="P337" s="28"/>
      <c r="Q337" s="29"/>
      <c r="R337" s="30">
        <v>2</v>
      </c>
      <c r="S337" s="29">
        <v>10035</v>
      </c>
      <c r="U337" s="31"/>
      <c r="V337" s="31"/>
      <c r="W337" s="31"/>
    </row>
    <row r="338" spans="1:23" ht="16.5">
      <c r="A338" s="32" t="s">
        <v>679</v>
      </c>
      <c r="B338" s="33" t="s">
        <v>680</v>
      </c>
      <c r="C338" s="23">
        <v>31</v>
      </c>
      <c r="D338" s="24">
        <v>4869.7654460396834</v>
      </c>
      <c r="E338" s="23">
        <v>4</v>
      </c>
      <c r="F338" s="24">
        <v>4203.9665924276169</v>
      </c>
      <c r="G338" s="23">
        <v>1.710000000000008</v>
      </c>
      <c r="H338" s="24">
        <v>11715.45478398108</v>
      </c>
      <c r="I338" s="23">
        <v>4.0000000000000036E-2</v>
      </c>
      <c r="J338" s="24">
        <v>5037.5704000000042</v>
      </c>
      <c r="K338" s="23">
        <v>22.666666666666668</v>
      </c>
      <c r="L338" s="24">
        <v>2174.5936743896964</v>
      </c>
      <c r="M338" s="25">
        <v>28000</v>
      </c>
      <c r="N338" s="34">
        <v>2</v>
      </c>
      <c r="O338" s="35">
        <v>14000</v>
      </c>
      <c r="P338" s="28"/>
      <c r="Q338" s="29"/>
      <c r="R338" s="30">
        <v>2</v>
      </c>
      <c r="S338" s="29">
        <v>14000</v>
      </c>
      <c r="U338" s="31"/>
      <c r="V338" s="31"/>
      <c r="W338" s="31"/>
    </row>
    <row r="339" spans="1:23" ht="16.5">
      <c r="A339" s="32" t="s">
        <v>681</v>
      </c>
      <c r="B339" s="33" t="s">
        <v>682</v>
      </c>
      <c r="C339" s="23">
        <v>45.799999999999955</v>
      </c>
      <c r="D339" s="24">
        <v>7194.6857235037833</v>
      </c>
      <c r="E339" s="23">
        <v>6.4300000000000068</v>
      </c>
      <c r="F339" s="24">
        <v>6757.8762973274024</v>
      </c>
      <c r="G339" s="23">
        <v>1.5499999999999972</v>
      </c>
      <c r="H339" s="24">
        <v>10619.2718802167</v>
      </c>
      <c r="I339" s="23">
        <v>4.9999999999999822E-2</v>
      </c>
      <c r="J339" s="24">
        <v>6296.962999999977</v>
      </c>
      <c r="K339" s="23">
        <v>35.083333333333336</v>
      </c>
      <c r="L339" s="24">
        <v>3365.8232974928756</v>
      </c>
      <c r="M339" s="25">
        <v>34230</v>
      </c>
      <c r="N339" s="34">
        <v>2</v>
      </c>
      <c r="O339" s="35">
        <v>17120</v>
      </c>
      <c r="P339" s="28"/>
      <c r="Q339" s="29"/>
      <c r="R339" s="30">
        <v>2</v>
      </c>
      <c r="S339" s="29">
        <v>17115</v>
      </c>
      <c r="U339" s="31"/>
      <c r="V339" s="31"/>
      <c r="W339" s="31"/>
    </row>
    <row r="340" spans="1:23" ht="16.5">
      <c r="A340" s="32" t="s">
        <v>683</v>
      </c>
      <c r="B340" s="33" t="s">
        <v>684</v>
      </c>
      <c r="C340" s="23">
        <v>13.799999999999955</v>
      </c>
      <c r="D340" s="24">
        <v>2167.8310695273358</v>
      </c>
      <c r="E340" s="23">
        <v>3.2200000000000273</v>
      </c>
      <c r="F340" s="24">
        <v>3384.1931069042603</v>
      </c>
      <c r="G340" s="23">
        <v>1.25</v>
      </c>
      <c r="H340" s="24">
        <v>8563.9289356586451</v>
      </c>
      <c r="I340" s="23">
        <v>0</v>
      </c>
      <c r="J340" s="24">
        <v>0</v>
      </c>
      <c r="K340" s="23">
        <v>0</v>
      </c>
      <c r="L340" s="24">
        <v>0</v>
      </c>
      <c r="M340" s="25">
        <v>14120</v>
      </c>
      <c r="N340" s="34">
        <v>2</v>
      </c>
      <c r="O340" s="35">
        <v>7060</v>
      </c>
      <c r="P340" s="28"/>
      <c r="Q340" s="29"/>
      <c r="R340" s="30">
        <v>2</v>
      </c>
      <c r="S340" s="29">
        <v>7060</v>
      </c>
      <c r="U340" s="31"/>
      <c r="V340" s="31"/>
      <c r="W340" s="31"/>
    </row>
    <row r="341" spans="1:23" ht="16.5">
      <c r="A341" s="32" t="s">
        <v>685</v>
      </c>
      <c r="B341" s="33" t="s">
        <v>686</v>
      </c>
      <c r="C341" s="23">
        <v>30.800000000000182</v>
      </c>
      <c r="D341" s="24">
        <v>4838.3476044523595</v>
      </c>
      <c r="E341" s="23">
        <v>7.039999999999992</v>
      </c>
      <c r="F341" s="24">
        <v>7398.9812026725967</v>
      </c>
      <c r="G341" s="23">
        <v>1.7299999999999898</v>
      </c>
      <c r="H341" s="24">
        <v>11852.477646951495</v>
      </c>
      <c r="I341" s="23">
        <v>0</v>
      </c>
      <c r="J341" s="24">
        <v>0</v>
      </c>
      <c r="K341" s="23">
        <v>0.41666666666666669</v>
      </c>
      <c r="L341" s="24">
        <v>39.974148426281182</v>
      </c>
      <c r="M341" s="25">
        <v>24130</v>
      </c>
      <c r="N341" s="34">
        <v>2</v>
      </c>
      <c r="O341" s="35">
        <v>12070</v>
      </c>
      <c r="P341" s="28"/>
      <c r="Q341" s="29"/>
      <c r="R341" s="30">
        <v>2</v>
      </c>
      <c r="S341" s="29">
        <v>12065</v>
      </c>
      <c r="U341" s="31"/>
      <c r="V341" s="31"/>
      <c r="W341" s="31"/>
    </row>
    <row r="342" spans="1:23" ht="16.5">
      <c r="A342" s="32" t="s">
        <v>687</v>
      </c>
      <c r="B342" s="33" t="s">
        <v>688</v>
      </c>
      <c r="C342" s="23">
        <v>14.800000000000182</v>
      </c>
      <c r="D342" s="24">
        <v>2324.9202774641353</v>
      </c>
      <c r="E342" s="23">
        <v>4.7899999999999636</v>
      </c>
      <c r="F342" s="24">
        <v>5034.2499944320334</v>
      </c>
      <c r="G342" s="23">
        <v>2.1099999999999994</v>
      </c>
      <c r="H342" s="24">
        <v>14455.912043391789</v>
      </c>
      <c r="I342" s="23">
        <v>0</v>
      </c>
      <c r="J342" s="24">
        <v>0</v>
      </c>
      <c r="K342" s="23">
        <v>57.6</v>
      </c>
      <c r="L342" s="24">
        <v>5526.0262784491106</v>
      </c>
      <c r="M342" s="25">
        <v>27340</v>
      </c>
      <c r="N342" s="34">
        <v>2</v>
      </c>
      <c r="O342" s="35">
        <v>13670</v>
      </c>
      <c r="P342" s="28"/>
      <c r="Q342" s="29"/>
      <c r="R342" s="30">
        <v>2</v>
      </c>
      <c r="S342" s="29">
        <v>13670</v>
      </c>
      <c r="U342" s="31"/>
      <c r="V342" s="31"/>
      <c r="W342" s="31"/>
    </row>
    <row r="343" spans="1:23" ht="16.5">
      <c r="A343" s="32" t="s">
        <v>689</v>
      </c>
      <c r="B343" s="33" t="s">
        <v>690</v>
      </c>
      <c r="C343" s="23">
        <v>41.299999999999955</v>
      </c>
      <c r="D343" s="24">
        <v>6487.784287788345</v>
      </c>
      <c r="E343" s="23">
        <v>6.0199999999999818</v>
      </c>
      <c r="F343" s="24">
        <v>6326.9697216035447</v>
      </c>
      <c r="G343" s="23">
        <v>2.5100000000000051</v>
      </c>
      <c r="H343" s="24">
        <v>17196.369302802595</v>
      </c>
      <c r="I343" s="23">
        <v>1.9999999999999574E-2</v>
      </c>
      <c r="J343" s="24">
        <v>2518.7851999999461</v>
      </c>
      <c r="K343" s="23">
        <v>152</v>
      </c>
      <c r="L343" s="24">
        <v>14582.569345907375</v>
      </c>
      <c r="M343" s="25">
        <v>47110</v>
      </c>
      <c r="N343" s="34">
        <v>2</v>
      </c>
      <c r="O343" s="35">
        <v>23560</v>
      </c>
      <c r="P343" s="28"/>
      <c r="Q343" s="29"/>
      <c r="R343" s="30">
        <v>2</v>
      </c>
      <c r="S343" s="29">
        <v>23555</v>
      </c>
      <c r="U343" s="31"/>
      <c r="V343" s="31"/>
      <c r="W343" s="31"/>
    </row>
    <row r="344" spans="1:23" ht="16.5">
      <c r="A344" s="32" t="s">
        <v>691</v>
      </c>
      <c r="B344" s="33" t="s">
        <v>692</v>
      </c>
      <c r="C344" s="23">
        <v>33.400000000000091</v>
      </c>
      <c r="D344" s="24">
        <v>5246.7795450879312</v>
      </c>
      <c r="E344" s="23">
        <v>2.2599999999999909</v>
      </c>
      <c r="F344" s="24">
        <v>2375.2411247215941</v>
      </c>
      <c r="G344" s="23">
        <v>0.84999999999999432</v>
      </c>
      <c r="H344" s="24">
        <v>5823.4716762478392</v>
      </c>
      <c r="I344" s="23">
        <v>4.9999999999999822E-2</v>
      </c>
      <c r="J344" s="24">
        <v>6296.962999999977</v>
      </c>
      <c r="K344" s="23">
        <v>9.9333333333333336</v>
      </c>
      <c r="L344" s="24">
        <v>952.98369848254333</v>
      </c>
      <c r="M344" s="25">
        <v>20700</v>
      </c>
      <c r="N344" s="34">
        <v>2</v>
      </c>
      <c r="O344" s="35">
        <v>10350</v>
      </c>
      <c r="P344" s="28"/>
      <c r="Q344" s="29"/>
      <c r="R344" s="30">
        <v>2</v>
      </c>
      <c r="S344" s="29">
        <v>10350</v>
      </c>
      <c r="U344" s="31"/>
      <c r="V344" s="31"/>
      <c r="W344" s="31"/>
    </row>
    <row r="345" spans="1:23" ht="16.5">
      <c r="A345" s="32" t="s">
        <v>693</v>
      </c>
      <c r="B345" s="33" t="s">
        <v>694</v>
      </c>
      <c r="C345" s="23">
        <v>25.299999999999955</v>
      </c>
      <c r="D345" s="24">
        <v>3974.3569608001217</v>
      </c>
      <c r="E345" s="23">
        <v>3.1699999999999875</v>
      </c>
      <c r="F345" s="24">
        <v>3331.6435244988734</v>
      </c>
      <c r="G345" s="23">
        <v>1.289999999999992</v>
      </c>
      <c r="H345" s="24">
        <v>8837.9746615996664</v>
      </c>
      <c r="I345" s="23">
        <v>6.0000000000000053E-2</v>
      </c>
      <c r="J345" s="24">
        <v>7556.3556000000062</v>
      </c>
      <c r="K345" s="23">
        <v>139.83333333333334</v>
      </c>
      <c r="L345" s="24">
        <v>13415.324211859965</v>
      </c>
      <c r="M345" s="25">
        <v>37120</v>
      </c>
      <c r="N345" s="34">
        <v>2</v>
      </c>
      <c r="O345" s="35">
        <v>18560</v>
      </c>
      <c r="P345" s="28"/>
      <c r="Q345" s="29"/>
      <c r="R345" s="30">
        <v>2</v>
      </c>
      <c r="S345" s="29">
        <v>18560</v>
      </c>
      <c r="U345" s="31"/>
      <c r="V345" s="31"/>
      <c r="W345" s="31"/>
    </row>
    <row r="346" spans="1:23" ht="16.5">
      <c r="A346" s="32" t="s">
        <v>695</v>
      </c>
      <c r="B346" s="33" t="s">
        <v>696</v>
      </c>
      <c r="C346" s="23">
        <v>29.700000000000045</v>
      </c>
      <c r="D346" s="24">
        <v>4665.5494757218976</v>
      </c>
      <c r="E346" s="23">
        <v>7.0999999999999659</v>
      </c>
      <c r="F346" s="24">
        <v>7462.0407015589844</v>
      </c>
      <c r="G346" s="23">
        <v>3.5799999999999983</v>
      </c>
      <c r="H346" s="24">
        <v>24527.092471726348</v>
      </c>
      <c r="I346" s="23">
        <v>0</v>
      </c>
      <c r="J346" s="24">
        <v>0</v>
      </c>
      <c r="K346" s="23">
        <v>169.61666666666667</v>
      </c>
      <c r="L346" s="24">
        <v>16272.676341370545</v>
      </c>
      <c r="M346" s="25">
        <v>52930</v>
      </c>
      <c r="N346" s="34">
        <v>2</v>
      </c>
      <c r="O346" s="35">
        <v>26470</v>
      </c>
      <c r="P346" s="28"/>
      <c r="Q346" s="29"/>
      <c r="R346" s="30">
        <v>2</v>
      </c>
      <c r="S346" s="29">
        <v>26465</v>
      </c>
      <c r="U346" s="31"/>
      <c r="V346" s="31"/>
      <c r="W346" s="31"/>
    </row>
    <row r="347" spans="1:23" ht="16.5">
      <c r="A347" s="32" t="s">
        <v>697</v>
      </c>
      <c r="B347" s="33" t="s">
        <v>698</v>
      </c>
      <c r="C347" s="23">
        <v>25.300000000000182</v>
      </c>
      <c r="D347" s="24">
        <v>3974.3569608001571</v>
      </c>
      <c r="E347" s="23">
        <v>13.109999999999985</v>
      </c>
      <c r="F347" s="24">
        <v>13778.500506681499</v>
      </c>
      <c r="G347" s="23">
        <v>5.7400000000000091</v>
      </c>
      <c r="H347" s="24">
        <v>39325.561672544558</v>
      </c>
      <c r="I347" s="23">
        <v>0</v>
      </c>
      <c r="J347" s="24">
        <v>0</v>
      </c>
      <c r="K347" s="23">
        <v>26.3</v>
      </c>
      <c r="L347" s="24">
        <v>2523.1682486668683</v>
      </c>
      <c r="M347" s="25">
        <v>59600</v>
      </c>
      <c r="N347" s="34">
        <v>2</v>
      </c>
      <c r="O347" s="35">
        <v>29800</v>
      </c>
      <c r="P347" s="28"/>
      <c r="Q347" s="29"/>
      <c r="R347" s="30">
        <v>2</v>
      </c>
      <c r="S347" s="29">
        <v>29800</v>
      </c>
      <c r="U347" s="31"/>
      <c r="V347" s="31"/>
      <c r="W347" s="31"/>
    </row>
    <row r="348" spans="1:23" ht="16.5">
      <c r="A348" s="32" t="s">
        <v>699</v>
      </c>
      <c r="B348" s="33" t="s">
        <v>700</v>
      </c>
      <c r="C348" s="23">
        <v>23.700000000000045</v>
      </c>
      <c r="D348" s="24">
        <v>3723.0142281013136</v>
      </c>
      <c r="E348" s="23">
        <v>5.8199999999999932</v>
      </c>
      <c r="F348" s="24">
        <v>6116.7713919821754</v>
      </c>
      <c r="G348" s="23">
        <v>1.460000000000008</v>
      </c>
      <c r="H348" s="24">
        <v>10002.668996849352</v>
      </c>
      <c r="I348" s="23">
        <v>0</v>
      </c>
      <c r="J348" s="24">
        <v>0</v>
      </c>
      <c r="K348" s="23">
        <v>13.566666666666666</v>
      </c>
      <c r="L348" s="24">
        <v>1301.5582727597152</v>
      </c>
      <c r="M348" s="25">
        <v>21140</v>
      </c>
      <c r="N348" s="34">
        <v>2</v>
      </c>
      <c r="O348" s="35">
        <v>10570</v>
      </c>
      <c r="P348" s="28"/>
      <c r="Q348" s="29"/>
      <c r="R348" s="30">
        <v>2</v>
      </c>
      <c r="S348" s="29">
        <v>10570</v>
      </c>
      <c r="U348" s="31"/>
      <c r="V348" s="31"/>
      <c r="W348" s="31"/>
    </row>
    <row r="349" spans="1:23" ht="16.5">
      <c r="A349" s="32" t="s">
        <v>701</v>
      </c>
      <c r="B349" s="33" t="s">
        <v>702</v>
      </c>
      <c r="C349" s="23">
        <v>48.5</v>
      </c>
      <c r="D349" s="24">
        <v>7618.8265849330528</v>
      </c>
      <c r="E349" s="23">
        <v>14.439999999999998</v>
      </c>
      <c r="F349" s="24">
        <v>15176.319398663694</v>
      </c>
      <c r="G349" s="23">
        <v>6.8700000000000045</v>
      </c>
      <c r="H349" s="24">
        <v>47067.353430379946</v>
      </c>
      <c r="I349" s="23">
        <v>0.10999999999999943</v>
      </c>
      <c r="J349" s="24">
        <v>13853.318599999928</v>
      </c>
      <c r="K349" s="23">
        <v>0</v>
      </c>
      <c r="L349" s="24">
        <v>0</v>
      </c>
      <c r="M349" s="25">
        <v>83720</v>
      </c>
      <c r="N349" s="34">
        <v>2</v>
      </c>
      <c r="O349" s="35">
        <v>41860</v>
      </c>
      <c r="P349" s="28"/>
      <c r="Q349" s="29"/>
      <c r="R349" s="30">
        <v>2</v>
      </c>
      <c r="S349" s="29">
        <v>41860</v>
      </c>
      <c r="U349" s="31"/>
      <c r="V349" s="31"/>
      <c r="W349" s="31"/>
    </row>
    <row r="350" spans="1:23" ht="16.5">
      <c r="A350" s="32" t="s">
        <v>703</v>
      </c>
      <c r="B350" s="33" t="s">
        <v>704</v>
      </c>
      <c r="C350" s="23">
        <v>17.600000000000136</v>
      </c>
      <c r="D350" s="24">
        <v>2764.7700596870677</v>
      </c>
      <c r="E350" s="23">
        <v>2.1999999999999886</v>
      </c>
      <c r="F350" s="24">
        <v>2312.1816258351773</v>
      </c>
      <c r="G350" s="23">
        <v>0.98999999999999488</v>
      </c>
      <c r="H350" s="24">
        <v>6782.6317170416114</v>
      </c>
      <c r="I350" s="23">
        <v>0</v>
      </c>
      <c r="J350" s="24">
        <v>0</v>
      </c>
      <c r="K350" s="23">
        <v>123.95</v>
      </c>
      <c r="L350" s="24">
        <v>11891.509673850125</v>
      </c>
      <c r="M350" s="25">
        <v>23750</v>
      </c>
      <c r="N350" s="34">
        <v>1</v>
      </c>
      <c r="O350" s="35">
        <v>23750</v>
      </c>
      <c r="P350" s="28"/>
      <c r="Q350" s="29">
        <v>23750</v>
      </c>
      <c r="R350" s="30">
        <v>1</v>
      </c>
      <c r="S350" s="29"/>
      <c r="U350" s="31"/>
      <c r="V350" s="31"/>
      <c r="W350" s="31"/>
    </row>
    <row r="351" spans="1:23" ht="16.5">
      <c r="A351" s="32" t="s">
        <v>705</v>
      </c>
      <c r="B351" s="33" t="s">
        <v>706</v>
      </c>
      <c r="C351" s="23">
        <v>32.900000000000091</v>
      </c>
      <c r="D351" s="24">
        <v>5168.2349411195491</v>
      </c>
      <c r="E351" s="23">
        <v>4.2099999999999795</v>
      </c>
      <c r="F351" s="24">
        <v>4424.6748385300452</v>
      </c>
      <c r="G351" s="23">
        <v>1.8999999999999986</v>
      </c>
      <c r="H351" s="24">
        <v>13017.171982201131</v>
      </c>
      <c r="I351" s="23">
        <v>4.0000000000000036E-2</v>
      </c>
      <c r="J351" s="24">
        <v>5037.5704000000042</v>
      </c>
      <c r="K351" s="23">
        <v>52.033333333333331</v>
      </c>
      <c r="L351" s="24">
        <v>4991.9716554739935</v>
      </c>
      <c r="M351" s="25">
        <v>32640</v>
      </c>
      <c r="N351" s="34">
        <v>1</v>
      </c>
      <c r="O351" s="35">
        <v>32640</v>
      </c>
      <c r="P351" s="28"/>
      <c r="Q351" s="29">
        <v>32640</v>
      </c>
      <c r="R351" s="30">
        <v>1</v>
      </c>
      <c r="S351" s="29"/>
      <c r="U351" s="31"/>
      <c r="V351" s="31"/>
      <c r="W351" s="31"/>
    </row>
    <row r="352" spans="1:23" ht="16.5">
      <c r="A352" s="32" t="s">
        <v>707</v>
      </c>
      <c r="B352" s="33" t="s">
        <v>708</v>
      </c>
      <c r="C352" s="23">
        <v>17.700000000000045</v>
      </c>
      <c r="D352" s="24">
        <v>2780.4789804807297</v>
      </c>
      <c r="E352" s="23">
        <v>2.75</v>
      </c>
      <c r="F352" s="24">
        <v>2890.2270322939867</v>
      </c>
      <c r="G352" s="23">
        <v>1.3000000000000043</v>
      </c>
      <c r="H352" s="24">
        <v>8906.4860930850191</v>
      </c>
      <c r="I352" s="23">
        <v>0</v>
      </c>
      <c r="J352" s="24">
        <v>0</v>
      </c>
      <c r="K352" s="23">
        <v>91.95</v>
      </c>
      <c r="L352" s="24">
        <v>8821.4950747117309</v>
      </c>
      <c r="M352" s="25">
        <v>23400</v>
      </c>
      <c r="N352" s="34">
        <v>1</v>
      </c>
      <c r="O352" s="35">
        <v>23400</v>
      </c>
      <c r="P352" s="28"/>
      <c r="Q352" s="29">
        <v>23400</v>
      </c>
      <c r="R352" s="30">
        <v>1</v>
      </c>
      <c r="S352" s="29"/>
      <c r="U352" s="31"/>
      <c r="V352" s="31"/>
      <c r="W352" s="31"/>
    </row>
    <row r="353" spans="1:23" ht="16.5">
      <c r="A353" s="32" t="s">
        <v>709</v>
      </c>
      <c r="B353" s="33" t="s">
        <v>710</v>
      </c>
      <c r="C353" s="23">
        <v>17.300000000000068</v>
      </c>
      <c r="D353" s="24">
        <v>2717.6432973060278</v>
      </c>
      <c r="E353" s="23">
        <v>3.4099999999999966</v>
      </c>
      <c r="F353" s="24">
        <v>3583.8815200445397</v>
      </c>
      <c r="G353" s="23">
        <v>1.220000000000006</v>
      </c>
      <c r="H353" s="24">
        <v>8358.3946412028781</v>
      </c>
      <c r="I353" s="23">
        <v>0</v>
      </c>
      <c r="J353" s="24">
        <v>0</v>
      </c>
      <c r="K353" s="23">
        <v>0</v>
      </c>
      <c r="L353" s="24">
        <v>0</v>
      </c>
      <c r="M353" s="25">
        <v>14660</v>
      </c>
      <c r="N353" s="34">
        <v>1</v>
      </c>
      <c r="O353" s="35">
        <v>14660</v>
      </c>
      <c r="P353" s="28"/>
      <c r="Q353" s="29">
        <v>14660</v>
      </c>
      <c r="R353" s="30">
        <v>1</v>
      </c>
      <c r="S353" s="29"/>
      <c r="U353" s="31"/>
      <c r="V353" s="31"/>
      <c r="W353" s="31"/>
    </row>
    <row r="354" spans="1:23" ht="16.5">
      <c r="A354" s="32" t="s">
        <v>711</v>
      </c>
      <c r="B354" s="33" t="s">
        <v>712</v>
      </c>
      <c r="C354" s="23">
        <v>17.600000000000136</v>
      </c>
      <c r="D354" s="24">
        <v>2764.7700596870677</v>
      </c>
      <c r="E354" s="23">
        <v>2.9399999999999977</v>
      </c>
      <c r="F354" s="24">
        <v>3089.9154454342965</v>
      </c>
      <c r="G354" s="23">
        <v>1.2299999999999969</v>
      </c>
      <c r="H354" s="24">
        <v>8426.9060726880853</v>
      </c>
      <c r="I354" s="23">
        <v>0.10000000000000009</v>
      </c>
      <c r="J354" s="24">
        <v>12593.92600000001</v>
      </c>
      <c r="K354" s="23">
        <v>155.58333333333334</v>
      </c>
      <c r="L354" s="24">
        <v>14926.347022373395</v>
      </c>
      <c r="M354" s="25">
        <v>41800</v>
      </c>
      <c r="N354" s="34">
        <v>1</v>
      </c>
      <c r="O354" s="35">
        <v>41800</v>
      </c>
      <c r="P354" s="28"/>
      <c r="Q354" s="29">
        <v>41800</v>
      </c>
      <c r="R354" s="30">
        <v>1</v>
      </c>
      <c r="S354" s="29"/>
      <c r="U354" s="31"/>
      <c r="V354" s="31"/>
      <c r="W354" s="31"/>
    </row>
    <row r="355" spans="1:23" ht="16.5">
      <c r="A355" s="32" t="s">
        <v>713</v>
      </c>
      <c r="B355" s="33" t="s">
        <v>714</v>
      </c>
      <c r="C355" s="23">
        <v>49.400000000000091</v>
      </c>
      <c r="D355" s="24">
        <v>7760.2068720761554</v>
      </c>
      <c r="E355" s="23">
        <v>9.5499999999999545</v>
      </c>
      <c r="F355" s="24">
        <v>10036.970239420889</v>
      </c>
      <c r="G355" s="23">
        <v>3.8200000000000074</v>
      </c>
      <c r="H355" s="24">
        <v>26171.366827372869</v>
      </c>
      <c r="I355" s="23">
        <v>2.9999999999999805E-2</v>
      </c>
      <c r="J355" s="24">
        <v>3778.1777999999754</v>
      </c>
      <c r="K355" s="23">
        <v>35.049999999999997</v>
      </c>
      <c r="L355" s="24">
        <v>3362.6253656187728</v>
      </c>
      <c r="M355" s="25">
        <v>51110</v>
      </c>
      <c r="N355" s="34">
        <v>2</v>
      </c>
      <c r="O355" s="35">
        <v>25560</v>
      </c>
      <c r="P355" s="28"/>
      <c r="Q355" s="29"/>
      <c r="R355" s="30">
        <v>2</v>
      </c>
      <c r="S355" s="29">
        <v>25555</v>
      </c>
      <c r="U355" s="31"/>
      <c r="V355" s="31"/>
      <c r="W355" s="31"/>
    </row>
    <row r="356" spans="1:23" ht="16.5">
      <c r="A356" s="32" t="s">
        <v>715</v>
      </c>
      <c r="B356" s="33" t="s">
        <v>716</v>
      </c>
      <c r="C356" s="23">
        <v>25.799999999999955</v>
      </c>
      <c r="D356" s="24">
        <v>4052.9015647685037</v>
      </c>
      <c r="E356" s="23">
        <v>1.7799999999999727</v>
      </c>
      <c r="F356" s="24">
        <v>1870.7651336302611</v>
      </c>
      <c r="G356" s="23">
        <v>0.87999999999999545</v>
      </c>
      <c r="H356" s="24">
        <v>6029.0059707036544</v>
      </c>
      <c r="I356" s="23">
        <v>0</v>
      </c>
      <c r="J356" s="24">
        <v>0</v>
      </c>
      <c r="K356" s="23">
        <v>0</v>
      </c>
      <c r="L356" s="24">
        <v>0</v>
      </c>
      <c r="M356" s="25">
        <v>11950</v>
      </c>
      <c r="N356" s="34">
        <v>2</v>
      </c>
      <c r="O356" s="35">
        <v>5980</v>
      </c>
      <c r="P356" s="28"/>
      <c r="Q356" s="29"/>
      <c r="R356" s="30">
        <v>2</v>
      </c>
      <c r="S356" s="29">
        <v>5975</v>
      </c>
      <c r="U356" s="31"/>
      <c r="V356" s="31"/>
      <c r="W356" s="31"/>
    </row>
    <row r="357" spans="1:23" ht="16.5">
      <c r="A357" s="32" t="s">
        <v>717</v>
      </c>
      <c r="B357" s="33" t="s">
        <v>718</v>
      </c>
      <c r="C357" s="23">
        <v>19.699999999999818</v>
      </c>
      <c r="D357" s="24">
        <v>3094.6573963542219</v>
      </c>
      <c r="E357" s="23">
        <v>6.4400000000000546</v>
      </c>
      <c r="F357" s="24">
        <v>6768.3862138085206</v>
      </c>
      <c r="G357" s="23">
        <v>2.4599999999999937</v>
      </c>
      <c r="H357" s="24">
        <v>16853.812145376171</v>
      </c>
      <c r="I357" s="23">
        <v>0</v>
      </c>
      <c r="J357" s="24">
        <v>0</v>
      </c>
      <c r="K357" s="23">
        <v>0</v>
      </c>
      <c r="L357" s="24">
        <v>0</v>
      </c>
      <c r="M357" s="25">
        <v>26720</v>
      </c>
      <c r="N357" s="34">
        <v>2</v>
      </c>
      <c r="O357" s="35">
        <v>13360</v>
      </c>
      <c r="P357" s="28"/>
      <c r="Q357" s="29"/>
      <c r="R357" s="30">
        <v>2</v>
      </c>
      <c r="S357" s="29">
        <v>13360</v>
      </c>
      <c r="U357" s="31"/>
      <c r="V357" s="31"/>
      <c r="W357" s="31"/>
    </row>
    <row r="358" spans="1:23" ht="16.5">
      <c r="A358" s="32" t="s">
        <v>719</v>
      </c>
      <c r="B358" s="33" t="s">
        <v>720</v>
      </c>
      <c r="C358" s="23">
        <v>27.099999999999909</v>
      </c>
      <c r="D358" s="24">
        <v>4257.1175350862895</v>
      </c>
      <c r="E358" s="23">
        <v>5.0699999999999932</v>
      </c>
      <c r="F358" s="24">
        <v>5328.5276559019976</v>
      </c>
      <c r="G358" s="23">
        <v>1.8200000000000074</v>
      </c>
      <c r="H358" s="24">
        <v>12469.080530319037</v>
      </c>
      <c r="I358" s="23">
        <v>1.0000000000000009E-2</v>
      </c>
      <c r="J358" s="24">
        <v>1259.392600000001</v>
      </c>
      <c r="K358" s="23">
        <v>49.85</v>
      </c>
      <c r="L358" s="24">
        <v>4782.5071177202808</v>
      </c>
      <c r="M358" s="25">
        <v>28100</v>
      </c>
      <c r="N358" s="34">
        <v>2</v>
      </c>
      <c r="O358" s="35">
        <v>14050</v>
      </c>
      <c r="P358" s="28"/>
      <c r="Q358" s="29"/>
      <c r="R358" s="30">
        <v>2</v>
      </c>
      <c r="S358" s="29">
        <v>14050</v>
      </c>
      <c r="U358" s="31"/>
      <c r="V358" s="31"/>
      <c r="W358" s="31"/>
    </row>
    <row r="359" spans="1:23" ht="16.5">
      <c r="A359" s="32" t="s">
        <v>721</v>
      </c>
      <c r="B359" s="33" t="s">
        <v>722</v>
      </c>
      <c r="C359" s="23">
        <v>34.299999999999955</v>
      </c>
      <c r="D359" s="24">
        <v>5388.1598322309974</v>
      </c>
      <c r="E359" s="23">
        <v>10.049999999999983</v>
      </c>
      <c r="F359" s="24">
        <v>10562.46606347437</v>
      </c>
      <c r="G359" s="23">
        <v>3.9399999999999977</v>
      </c>
      <c r="H359" s="24">
        <v>26993.504005196031</v>
      </c>
      <c r="I359" s="23">
        <v>0</v>
      </c>
      <c r="J359" s="24">
        <v>0</v>
      </c>
      <c r="K359" s="23">
        <v>19</v>
      </c>
      <c r="L359" s="24">
        <v>1822.8211682384219</v>
      </c>
      <c r="M359" s="25">
        <v>44770</v>
      </c>
      <c r="N359" s="34">
        <v>2</v>
      </c>
      <c r="O359" s="35">
        <v>22390</v>
      </c>
      <c r="P359" s="28"/>
      <c r="Q359" s="29"/>
      <c r="R359" s="30">
        <v>2</v>
      </c>
      <c r="S359" s="29">
        <v>22385</v>
      </c>
      <c r="U359" s="31"/>
      <c r="V359" s="31"/>
      <c r="W359" s="31"/>
    </row>
    <row r="360" spans="1:23" ht="16.5">
      <c r="A360" s="32" t="s">
        <v>723</v>
      </c>
      <c r="B360" s="33" t="s">
        <v>724</v>
      </c>
      <c r="C360" s="23">
        <v>27.699999999999818</v>
      </c>
      <c r="D360" s="24">
        <v>4351.371059848334</v>
      </c>
      <c r="E360" s="23">
        <v>5.0900000000000034</v>
      </c>
      <c r="F360" s="24">
        <v>5349.5474888641465</v>
      </c>
      <c r="G360" s="23">
        <v>1.789999999999992</v>
      </c>
      <c r="H360" s="24">
        <v>12263.546235863125</v>
      </c>
      <c r="I360" s="23">
        <v>9.9999999999997868E-3</v>
      </c>
      <c r="J360" s="24">
        <v>1259.3925999999731</v>
      </c>
      <c r="K360" s="23">
        <v>80.25</v>
      </c>
      <c r="L360" s="24">
        <v>7699.0209869017554</v>
      </c>
      <c r="M360" s="25">
        <v>30920</v>
      </c>
      <c r="N360" s="34">
        <v>2</v>
      </c>
      <c r="O360" s="35">
        <v>15460</v>
      </c>
      <c r="P360" s="28"/>
      <c r="Q360" s="29"/>
      <c r="R360" s="30">
        <v>2</v>
      </c>
      <c r="S360" s="29">
        <v>15460</v>
      </c>
      <c r="U360" s="31"/>
      <c r="V360" s="31"/>
      <c r="W360" s="31"/>
    </row>
    <row r="361" spans="1:23" ht="16.5">
      <c r="A361" s="32" t="s">
        <v>725</v>
      </c>
      <c r="B361" s="33" t="s">
        <v>726</v>
      </c>
      <c r="C361" s="23">
        <v>23</v>
      </c>
      <c r="D361" s="24">
        <v>3613.0517825455718</v>
      </c>
      <c r="E361" s="23">
        <v>5.120000000000033</v>
      </c>
      <c r="F361" s="24">
        <v>5381.0772383073845</v>
      </c>
      <c r="G361" s="23">
        <v>2.0600000000000023</v>
      </c>
      <c r="H361" s="24">
        <v>14113.354885965462</v>
      </c>
      <c r="I361" s="23">
        <v>1.9999999999999574E-2</v>
      </c>
      <c r="J361" s="24">
        <v>2518.7851999999461</v>
      </c>
      <c r="K361" s="23">
        <v>0</v>
      </c>
      <c r="L361" s="24">
        <v>0</v>
      </c>
      <c r="M361" s="25">
        <v>25630</v>
      </c>
      <c r="N361" s="34">
        <v>2</v>
      </c>
      <c r="O361" s="35">
        <v>12820</v>
      </c>
      <c r="P361" s="28"/>
      <c r="Q361" s="29"/>
      <c r="R361" s="30">
        <v>2</v>
      </c>
      <c r="S361" s="29">
        <v>12815</v>
      </c>
      <c r="U361" s="31"/>
      <c r="V361" s="31"/>
      <c r="W361" s="31"/>
    </row>
    <row r="362" spans="1:23" ht="16.5">
      <c r="A362" s="32" t="s">
        <v>727</v>
      </c>
      <c r="B362" s="33" t="s">
        <v>728</v>
      </c>
      <c r="C362" s="23">
        <v>21.700000000000045</v>
      </c>
      <c r="D362" s="24">
        <v>3408.8358122277855</v>
      </c>
      <c r="E362" s="23">
        <v>3.4700000000000273</v>
      </c>
      <c r="F362" s="24">
        <v>3646.9410189309865</v>
      </c>
      <c r="G362" s="23">
        <v>1</v>
      </c>
      <c r="H362" s="24">
        <v>6851.1431485269159</v>
      </c>
      <c r="I362" s="23">
        <v>0.12999999999999989</v>
      </c>
      <c r="J362" s="24">
        <v>16372.103799999986</v>
      </c>
      <c r="K362" s="23">
        <v>56.18333333333333</v>
      </c>
      <c r="L362" s="24">
        <v>5390.1141737997541</v>
      </c>
      <c r="M362" s="25">
        <v>35670</v>
      </c>
      <c r="N362" s="34">
        <v>2</v>
      </c>
      <c r="O362" s="35">
        <v>17840</v>
      </c>
      <c r="P362" s="28"/>
      <c r="Q362" s="29"/>
      <c r="R362" s="30">
        <v>2</v>
      </c>
      <c r="S362" s="29">
        <v>17835</v>
      </c>
      <c r="U362" s="31"/>
      <c r="V362" s="31"/>
      <c r="W362" s="31"/>
    </row>
    <row r="363" spans="1:23" ht="16.5">
      <c r="A363" s="32" t="s">
        <v>729</v>
      </c>
      <c r="B363" s="33" t="s">
        <v>730</v>
      </c>
      <c r="C363" s="23">
        <v>61.100000000000136</v>
      </c>
      <c r="D363" s="24">
        <v>9598.1506049363015</v>
      </c>
      <c r="E363" s="23">
        <v>6.0800000000000125</v>
      </c>
      <c r="F363" s="24">
        <v>6390.0292204899906</v>
      </c>
      <c r="G363" s="23">
        <v>3.2000000000000028</v>
      </c>
      <c r="H363" s="24">
        <v>21923.658075286152</v>
      </c>
      <c r="I363" s="23">
        <v>2.0000000000000462E-2</v>
      </c>
      <c r="J363" s="24">
        <v>2518.785200000058</v>
      </c>
      <c r="K363" s="23">
        <v>250.03333333333333</v>
      </c>
      <c r="L363" s="24">
        <v>23987.68698764281</v>
      </c>
      <c r="M363" s="25">
        <v>64420</v>
      </c>
      <c r="N363" s="34">
        <v>2</v>
      </c>
      <c r="O363" s="35">
        <v>32210</v>
      </c>
      <c r="P363" s="28"/>
      <c r="Q363" s="29"/>
      <c r="R363" s="30">
        <v>2</v>
      </c>
      <c r="S363" s="29">
        <v>32210</v>
      </c>
      <c r="U363" s="31"/>
      <c r="V363" s="31"/>
      <c r="W363" s="31"/>
    </row>
    <row r="364" spans="1:23" ht="16.5">
      <c r="A364" s="32" t="s">
        <v>731</v>
      </c>
      <c r="B364" s="33" t="s">
        <v>732</v>
      </c>
      <c r="C364" s="23">
        <v>21.700000000000045</v>
      </c>
      <c r="D364" s="24">
        <v>3408.8358122277855</v>
      </c>
      <c r="E364" s="23">
        <v>4.2599999999999909</v>
      </c>
      <c r="F364" s="24">
        <v>4477.2244209354021</v>
      </c>
      <c r="G364" s="23">
        <v>1.5100000000000051</v>
      </c>
      <c r="H364" s="24">
        <v>10345.226154275679</v>
      </c>
      <c r="I364" s="23">
        <v>0</v>
      </c>
      <c r="J364" s="24">
        <v>0</v>
      </c>
      <c r="K364" s="23">
        <v>33.583333333333336</v>
      </c>
      <c r="L364" s="24">
        <v>3221.9163631582633</v>
      </c>
      <c r="M364" s="25">
        <v>21450</v>
      </c>
      <c r="N364" s="34">
        <v>2</v>
      </c>
      <c r="O364" s="35">
        <v>10730</v>
      </c>
      <c r="P364" s="28"/>
      <c r="Q364" s="29"/>
      <c r="R364" s="30">
        <v>2</v>
      </c>
      <c r="S364" s="29">
        <v>10725</v>
      </c>
      <c r="U364" s="31"/>
      <c r="V364" s="31"/>
      <c r="W364" s="31"/>
    </row>
    <row r="365" spans="1:23" ht="16.5">
      <c r="A365" s="32" t="s">
        <v>733</v>
      </c>
      <c r="B365" s="33" t="s">
        <v>734</v>
      </c>
      <c r="C365" s="23">
        <v>28.099999999999909</v>
      </c>
      <c r="D365" s="24">
        <v>4414.2067430230536</v>
      </c>
      <c r="E365" s="23">
        <v>10.870000000000033</v>
      </c>
      <c r="F365" s="24">
        <v>11424.279214922084</v>
      </c>
      <c r="G365" s="23">
        <v>5.5400000000000063</v>
      </c>
      <c r="H365" s="24">
        <v>37955.333042839156</v>
      </c>
      <c r="I365" s="23">
        <v>0.53000000000000025</v>
      </c>
      <c r="J365" s="24">
        <v>66747.807800000024</v>
      </c>
      <c r="K365" s="23">
        <v>14.283333333333333</v>
      </c>
      <c r="L365" s="24">
        <v>1370.3138080529188</v>
      </c>
      <c r="M365" s="25">
        <v>121910</v>
      </c>
      <c r="N365" s="34">
        <v>2</v>
      </c>
      <c r="O365" s="35">
        <v>60960</v>
      </c>
      <c r="P365" s="28"/>
      <c r="Q365" s="29"/>
      <c r="R365" s="30">
        <v>2</v>
      </c>
      <c r="S365" s="29">
        <v>60955</v>
      </c>
      <c r="U365" s="31"/>
      <c r="V365" s="31"/>
      <c r="W365" s="31"/>
    </row>
    <row r="366" spans="1:23" ht="16.5">
      <c r="A366" s="32" t="s">
        <v>735</v>
      </c>
      <c r="B366" s="33" t="s">
        <v>736</v>
      </c>
      <c r="C366" s="23">
        <v>19</v>
      </c>
      <c r="D366" s="24">
        <v>2984.6949507985155</v>
      </c>
      <c r="E366" s="23">
        <v>4.8299999999999841</v>
      </c>
      <c r="F366" s="24">
        <v>5076.2896603563313</v>
      </c>
      <c r="G366" s="23">
        <v>1.9200000000000017</v>
      </c>
      <c r="H366" s="24">
        <v>13154.194845171691</v>
      </c>
      <c r="I366" s="23">
        <v>3.9999999999999591E-2</v>
      </c>
      <c r="J366" s="24">
        <v>5037.5703999999487</v>
      </c>
      <c r="K366" s="23">
        <v>177.4</v>
      </c>
      <c r="L366" s="24">
        <v>17019.393433973477</v>
      </c>
      <c r="M366" s="25">
        <v>43270</v>
      </c>
      <c r="N366" s="34">
        <v>2</v>
      </c>
      <c r="O366" s="35">
        <v>21640</v>
      </c>
      <c r="P366" s="28"/>
      <c r="Q366" s="29"/>
      <c r="R366" s="30">
        <v>2</v>
      </c>
      <c r="S366" s="29">
        <v>21635</v>
      </c>
      <c r="U366" s="31"/>
      <c r="V366" s="31"/>
      <c r="W366" s="31"/>
    </row>
    <row r="367" spans="1:23" ht="16.5">
      <c r="A367" s="32" t="s">
        <v>737</v>
      </c>
      <c r="B367" s="33" t="s">
        <v>738</v>
      </c>
      <c r="C367" s="23">
        <v>15.699999999999818</v>
      </c>
      <c r="D367" s="24">
        <v>2466.3005646071661</v>
      </c>
      <c r="E367" s="23">
        <v>2.7400000000000091</v>
      </c>
      <c r="F367" s="24">
        <v>2879.7171158129272</v>
      </c>
      <c r="G367" s="23">
        <v>1.2599999999999909</v>
      </c>
      <c r="H367" s="24">
        <v>8632.4403671438522</v>
      </c>
      <c r="I367" s="23">
        <v>0.18999999999999995</v>
      </c>
      <c r="J367" s="24">
        <v>23928.459399999992</v>
      </c>
      <c r="K367" s="23">
        <v>17.033333333333335</v>
      </c>
      <c r="L367" s="24">
        <v>1634.1431876663748</v>
      </c>
      <c r="M367" s="25">
        <v>39540</v>
      </c>
      <c r="N367" s="34">
        <v>2</v>
      </c>
      <c r="O367" s="35">
        <v>19770</v>
      </c>
      <c r="P367" s="28"/>
      <c r="Q367" s="29"/>
      <c r="R367" s="30">
        <v>2</v>
      </c>
      <c r="S367" s="29">
        <v>19770</v>
      </c>
      <c r="U367" s="31"/>
      <c r="V367" s="31"/>
      <c r="W367" s="31"/>
    </row>
    <row r="368" spans="1:23" ht="16.5">
      <c r="A368" s="32" t="s">
        <v>739</v>
      </c>
      <c r="B368" s="33" t="s">
        <v>740</v>
      </c>
      <c r="C368" s="23">
        <v>36.299999999999955</v>
      </c>
      <c r="D368" s="24">
        <v>5702.3382481045255</v>
      </c>
      <c r="E368" s="23">
        <v>4.6899999999999977</v>
      </c>
      <c r="F368" s="24">
        <v>4929.1508296213788</v>
      </c>
      <c r="G368" s="23">
        <v>2.2600000000000051</v>
      </c>
      <c r="H368" s="24">
        <v>15483.583515670865</v>
      </c>
      <c r="I368" s="23">
        <v>0</v>
      </c>
      <c r="J368" s="24">
        <v>0</v>
      </c>
      <c r="K368" s="23">
        <v>169.36666666666667</v>
      </c>
      <c r="L368" s="24">
        <v>16248.691852314776</v>
      </c>
      <c r="M368" s="25">
        <v>42360</v>
      </c>
      <c r="N368" s="34">
        <v>1</v>
      </c>
      <c r="O368" s="35">
        <v>42360</v>
      </c>
      <c r="P368" s="28"/>
      <c r="Q368" s="29">
        <v>42360</v>
      </c>
      <c r="R368" s="30">
        <v>1</v>
      </c>
      <c r="S368" s="29"/>
      <c r="U368" s="31"/>
      <c r="V368" s="31"/>
      <c r="W368" s="31"/>
    </row>
    <row r="369" spans="1:23" ht="16.5">
      <c r="A369" s="32" t="s">
        <v>741</v>
      </c>
      <c r="B369" s="33" t="s">
        <v>742</v>
      </c>
      <c r="C369" s="23">
        <v>13.5</v>
      </c>
      <c r="D369" s="24">
        <v>2120.7043071463136</v>
      </c>
      <c r="E369" s="23">
        <v>1.2600000000000051</v>
      </c>
      <c r="F369" s="24">
        <v>1324.2494766147049</v>
      </c>
      <c r="G369" s="23">
        <v>0.64999999999999858</v>
      </c>
      <c r="H369" s="24">
        <v>4453.2430465424859</v>
      </c>
      <c r="I369" s="23">
        <v>8.9999999999999858E-2</v>
      </c>
      <c r="J369" s="24">
        <v>11334.533399999982</v>
      </c>
      <c r="K369" s="23">
        <v>0</v>
      </c>
      <c r="L369" s="24">
        <v>0</v>
      </c>
      <c r="M369" s="25">
        <v>19230</v>
      </c>
      <c r="N369" s="34">
        <v>1</v>
      </c>
      <c r="O369" s="35">
        <v>19230</v>
      </c>
      <c r="P369" s="28"/>
      <c r="Q369" s="29">
        <v>19230</v>
      </c>
      <c r="R369" s="30">
        <v>1</v>
      </c>
      <c r="S369" s="29"/>
      <c r="U369" s="31"/>
      <c r="V369" s="31"/>
      <c r="W369" s="31"/>
    </row>
    <row r="370" spans="1:23" ht="16.5">
      <c r="A370" s="32" t="s">
        <v>743</v>
      </c>
      <c r="B370" s="33" t="s">
        <v>744</v>
      </c>
      <c r="C370" s="23">
        <v>25.799999999999955</v>
      </c>
      <c r="D370" s="24">
        <v>4052.9015647685037</v>
      </c>
      <c r="E370" s="23">
        <v>4.5200000000000387</v>
      </c>
      <c r="F370" s="24">
        <v>4750.4822494432483</v>
      </c>
      <c r="G370" s="23">
        <v>2.0100000000000051</v>
      </c>
      <c r="H370" s="24">
        <v>13770.797728539135</v>
      </c>
      <c r="I370" s="23">
        <v>0</v>
      </c>
      <c r="J370" s="24">
        <v>0</v>
      </c>
      <c r="K370" s="23">
        <v>11.516666666666667</v>
      </c>
      <c r="L370" s="24">
        <v>1104.8854625024119</v>
      </c>
      <c r="M370" s="25">
        <v>23680</v>
      </c>
      <c r="N370" s="34">
        <v>1</v>
      </c>
      <c r="O370" s="35">
        <v>23680</v>
      </c>
      <c r="P370" s="28"/>
      <c r="Q370" s="29">
        <v>23680</v>
      </c>
      <c r="R370" s="30">
        <v>1</v>
      </c>
      <c r="S370" s="29"/>
      <c r="U370" s="31"/>
      <c r="V370" s="31"/>
      <c r="W370" s="31"/>
    </row>
    <row r="371" spans="1:23" ht="16.5">
      <c r="A371" s="32" t="s">
        <v>745</v>
      </c>
      <c r="B371" s="33" t="s">
        <v>746</v>
      </c>
      <c r="C371" s="23">
        <v>25.399999999999977</v>
      </c>
      <c r="D371" s="24">
        <v>3990.0658815938018</v>
      </c>
      <c r="E371" s="23">
        <v>3.3400000000000034</v>
      </c>
      <c r="F371" s="24">
        <v>3510.3121046770639</v>
      </c>
      <c r="G371" s="23">
        <v>1.2100000000000009</v>
      </c>
      <c r="H371" s="24">
        <v>8289.8832097175746</v>
      </c>
      <c r="I371" s="23">
        <v>0</v>
      </c>
      <c r="J371" s="24">
        <v>0</v>
      </c>
      <c r="K371" s="23">
        <v>6.0333333333333332</v>
      </c>
      <c r="L371" s="24">
        <v>578.82566921255147</v>
      </c>
      <c r="M371" s="25">
        <v>16370</v>
      </c>
      <c r="N371" s="34">
        <v>1</v>
      </c>
      <c r="O371" s="35">
        <v>16370</v>
      </c>
      <c r="P371" s="28"/>
      <c r="Q371" s="29">
        <v>16370</v>
      </c>
      <c r="R371" s="30">
        <v>1</v>
      </c>
      <c r="S371" s="29"/>
      <c r="U371" s="31"/>
      <c r="V371" s="31"/>
      <c r="W371" s="31"/>
    </row>
    <row r="372" spans="1:23" ht="16.5">
      <c r="A372" s="32" t="s">
        <v>747</v>
      </c>
      <c r="B372" s="33" t="s">
        <v>748</v>
      </c>
      <c r="C372" s="23">
        <v>36.599999999999909</v>
      </c>
      <c r="D372" s="24">
        <v>5749.4650104855473</v>
      </c>
      <c r="E372" s="23">
        <v>3.7999999999999972</v>
      </c>
      <c r="F372" s="24">
        <v>3993.7682628062335</v>
      </c>
      <c r="G372" s="23">
        <v>1.1700000000000017</v>
      </c>
      <c r="H372" s="24">
        <v>8015.8374837765032</v>
      </c>
      <c r="I372" s="23">
        <v>9.9999999999997868E-3</v>
      </c>
      <c r="J372" s="24">
        <v>1259.3925999999731</v>
      </c>
      <c r="K372" s="23">
        <v>283.11666666666667</v>
      </c>
      <c r="L372" s="24">
        <v>27161.634372689539</v>
      </c>
      <c r="M372" s="25">
        <v>46180</v>
      </c>
      <c r="N372" s="34">
        <v>1</v>
      </c>
      <c r="O372" s="35">
        <v>46180</v>
      </c>
      <c r="P372" s="28"/>
      <c r="Q372" s="29">
        <v>46180</v>
      </c>
      <c r="R372" s="30">
        <v>1</v>
      </c>
      <c r="S372" s="29"/>
      <c r="U372" s="31"/>
      <c r="V372" s="31"/>
      <c r="W372" s="31"/>
    </row>
    <row r="373" spans="1:23" ht="16.5">
      <c r="A373" s="32" t="s">
        <v>749</v>
      </c>
      <c r="B373" s="33" t="s">
        <v>750</v>
      </c>
      <c r="C373" s="23">
        <v>26.400000000000091</v>
      </c>
      <c r="D373" s="24">
        <v>4147.1550895305836</v>
      </c>
      <c r="E373" s="23">
        <v>9.120000000000033</v>
      </c>
      <c r="F373" s="24">
        <v>9585.0438307350014</v>
      </c>
      <c r="G373" s="23">
        <v>3.3400000000000034</v>
      </c>
      <c r="H373" s="24">
        <v>22882.818116079921</v>
      </c>
      <c r="I373" s="23">
        <v>0</v>
      </c>
      <c r="J373" s="24">
        <v>0</v>
      </c>
      <c r="K373" s="23">
        <v>10.083333333333334</v>
      </c>
      <c r="L373" s="24">
        <v>967.3743919160047</v>
      </c>
      <c r="M373" s="25">
        <v>37580</v>
      </c>
      <c r="N373" s="34">
        <v>2</v>
      </c>
      <c r="O373" s="35">
        <v>18790</v>
      </c>
      <c r="P373" s="28"/>
      <c r="Q373" s="29"/>
      <c r="R373" s="30">
        <v>2</v>
      </c>
      <c r="S373" s="29">
        <v>18790</v>
      </c>
      <c r="U373" s="31"/>
      <c r="V373" s="31"/>
      <c r="W373" s="31"/>
    </row>
    <row r="374" spans="1:23" ht="16.5">
      <c r="A374" s="32" t="s">
        <v>751</v>
      </c>
      <c r="B374" s="33" t="s">
        <v>752</v>
      </c>
      <c r="C374" s="23">
        <v>27</v>
      </c>
      <c r="D374" s="24">
        <v>4241.4086142926271</v>
      </c>
      <c r="E374" s="23">
        <v>2.5199999999999818</v>
      </c>
      <c r="F374" s="24">
        <v>2648.4989532293798</v>
      </c>
      <c r="G374" s="23">
        <v>0.61999999999999034</v>
      </c>
      <c r="H374" s="24">
        <v>4247.7087520866216</v>
      </c>
      <c r="I374" s="23">
        <v>2.9999999999999805E-2</v>
      </c>
      <c r="J374" s="24">
        <v>3778.1777999999754</v>
      </c>
      <c r="K374" s="23">
        <v>189.3</v>
      </c>
      <c r="L374" s="24">
        <v>18161.055113028066</v>
      </c>
      <c r="M374" s="25">
        <v>33080</v>
      </c>
      <c r="N374" s="34">
        <v>2</v>
      </c>
      <c r="O374" s="35">
        <v>16540</v>
      </c>
      <c r="P374" s="28"/>
      <c r="Q374" s="29"/>
      <c r="R374" s="30">
        <v>2</v>
      </c>
      <c r="S374" s="29">
        <v>16540</v>
      </c>
      <c r="U374" s="31"/>
      <c r="V374" s="31"/>
      <c r="W374" s="31"/>
    </row>
    <row r="375" spans="1:23" ht="16.5">
      <c r="A375" s="32" t="s">
        <v>753</v>
      </c>
      <c r="B375" s="33" t="s">
        <v>754</v>
      </c>
      <c r="C375" s="23">
        <v>23.799999999999955</v>
      </c>
      <c r="D375" s="24">
        <v>3738.7231488949756</v>
      </c>
      <c r="E375" s="23">
        <v>6.0499999999999545</v>
      </c>
      <c r="F375" s="24">
        <v>6358.4994710467226</v>
      </c>
      <c r="G375" s="23">
        <v>2.0499999999999972</v>
      </c>
      <c r="H375" s="24">
        <v>14044.843454480158</v>
      </c>
      <c r="I375" s="23">
        <v>0</v>
      </c>
      <c r="J375" s="24">
        <v>0</v>
      </c>
      <c r="K375" s="23">
        <v>37.483333333333334</v>
      </c>
      <c r="L375" s="24">
        <v>3596.0743924282551</v>
      </c>
      <c r="M375" s="25">
        <v>27740</v>
      </c>
      <c r="N375" s="34">
        <v>2</v>
      </c>
      <c r="O375" s="35">
        <v>13870</v>
      </c>
      <c r="P375" s="28"/>
      <c r="Q375" s="29"/>
      <c r="R375" s="30">
        <v>2</v>
      </c>
      <c r="S375" s="29">
        <v>13870</v>
      </c>
      <c r="U375" s="31"/>
      <c r="V375" s="31"/>
      <c r="W375" s="31"/>
    </row>
    <row r="376" spans="1:23" ht="16.5">
      <c r="A376" s="32" t="s">
        <v>755</v>
      </c>
      <c r="B376" s="33" t="s">
        <v>756</v>
      </c>
      <c r="C376" s="23">
        <v>32.299999999999955</v>
      </c>
      <c r="D376" s="24">
        <v>5073.9814163574692</v>
      </c>
      <c r="E376" s="23">
        <v>8.8899999999999864</v>
      </c>
      <c r="F376" s="24">
        <v>9343.315751670365</v>
      </c>
      <c r="G376" s="23">
        <v>3.9899999999999949</v>
      </c>
      <c r="H376" s="24">
        <v>27336.061162622358</v>
      </c>
      <c r="I376" s="23">
        <v>0</v>
      </c>
      <c r="J376" s="24">
        <v>0</v>
      </c>
      <c r="K376" s="23">
        <v>151.26666666666668</v>
      </c>
      <c r="L376" s="24">
        <v>14512.214844677121</v>
      </c>
      <c r="M376" s="25">
        <v>56270</v>
      </c>
      <c r="N376" s="34">
        <v>2</v>
      </c>
      <c r="O376" s="35">
        <v>28140</v>
      </c>
      <c r="P376" s="28"/>
      <c r="Q376" s="29"/>
      <c r="R376" s="30">
        <v>2</v>
      </c>
      <c r="S376" s="29">
        <v>28135</v>
      </c>
      <c r="U376" s="31"/>
      <c r="V376" s="31"/>
      <c r="W376" s="31"/>
    </row>
    <row r="377" spans="1:23" ht="16.5">
      <c r="A377" s="32" t="s">
        <v>757</v>
      </c>
      <c r="B377" s="33" t="s">
        <v>758</v>
      </c>
      <c r="C377" s="23">
        <v>0</v>
      </c>
      <c r="D377" s="24">
        <v>0</v>
      </c>
      <c r="E377" s="23">
        <v>1.6799999999999784</v>
      </c>
      <c r="F377" s="24">
        <v>1765.6659688195764</v>
      </c>
      <c r="G377" s="23">
        <v>0.57999999999999829</v>
      </c>
      <c r="H377" s="24">
        <v>3973.6630261455994</v>
      </c>
      <c r="I377" s="23">
        <v>9.9999999999997868E-3</v>
      </c>
      <c r="J377" s="24">
        <v>1259.3925999999731</v>
      </c>
      <c r="K377" s="23">
        <v>0</v>
      </c>
      <c r="L377" s="24">
        <v>0</v>
      </c>
      <c r="M377" s="25">
        <v>7000</v>
      </c>
      <c r="N377" s="34">
        <v>2</v>
      </c>
      <c r="O377" s="35">
        <v>3500</v>
      </c>
      <c r="P377" s="28"/>
      <c r="Q377" s="29"/>
      <c r="R377" s="30">
        <v>2</v>
      </c>
      <c r="S377" s="29">
        <v>3500</v>
      </c>
      <c r="U377" s="31"/>
      <c r="V377" s="31"/>
      <c r="W377" s="31"/>
    </row>
    <row r="378" spans="1:23" ht="16.5">
      <c r="A378" s="32" t="s">
        <v>759</v>
      </c>
      <c r="B378" s="33" t="s">
        <v>760</v>
      </c>
      <c r="C378" s="23">
        <v>27.200000000000045</v>
      </c>
      <c r="D378" s="24">
        <v>4272.8264558799874</v>
      </c>
      <c r="E378" s="23">
        <v>7.8499999999999943</v>
      </c>
      <c r="F378" s="24">
        <v>8250.2844376391931</v>
      </c>
      <c r="G378" s="23">
        <v>2.9299999999999926</v>
      </c>
      <c r="H378" s="24">
        <v>20073.849425183813</v>
      </c>
      <c r="I378" s="23">
        <v>0.13999999999999968</v>
      </c>
      <c r="J378" s="24">
        <v>17631.49639999996</v>
      </c>
      <c r="K378" s="23">
        <v>0</v>
      </c>
      <c r="L378" s="24">
        <v>0</v>
      </c>
      <c r="M378" s="25">
        <v>50230</v>
      </c>
      <c r="N378" s="34">
        <v>2</v>
      </c>
      <c r="O378" s="35">
        <v>25120</v>
      </c>
      <c r="P378" s="28"/>
      <c r="Q378" s="29"/>
      <c r="R378" s="30">
        <v>2</v>
      </c>
      <c r="S378" s="29">
        <v>25115</v>
      </c>
      <c r="U378" s="31"/>
      <c r="V378" s="31"/>
      <c r="W378" s="31"/>
    </row>
    <row r="379" spans="1:23" ht="16.5">
      <c r="A379" s="32" t="s">
        <v>761</v>
      </c>
      <c r="B379" s="33" t="s">
        <v>762</v>
      </c>
      <c r="C379" s="23">
        <v>32.599999999999909</v>
      </c>
      <c r="D379" s="24">
        <v>5121.1081787384919</v>
      </c>
      <c r="E379" s="23">
        <v>7.5200000000000387</v>
      </c>
      <c r="F379" s="24">
        <v>7903.4571937639612</v>
      </c>
      <c r="G379" s="23">
        <v>3.5999999999999943</v>
      </c>
      <c r="H379" s="24">
        <v>24664.115334696857</v>
      </c>
      <c r="I379" s="23">
        <v>5.9999999999999609E-2</v>
      </c>
      <c r="J379" s="24">
        <v>7556.3555999999508</v>
      </c>
      <c r="K379" s="23">
        <v>92.95</v>
      </c>
      <c r="L379" s="24">
        <v>8917.4330309348061</v>
      </c>
      <c r="M379" s="25">
        <v>54160</v>
      </c>
      <c r="N379" s="34">
        <v>2</v>
      </c>
      <c r="O379" s="35">
        <v>27080</v>
      </c>
      <c r="P379" s="28"/>
      <c r="Q379" s="29"/>
      <c r="R379" s="30">
        <v>2</v>
      </c>
      <c r="S379" s="29">
        <v>27080</v>
      </c>
      <c r="U379" s="31"/>
      <c r="V379" s="31"/>
      <c r="W379" s="31"/>
    </row>
    <row r="380" spans="1:23" ht="16.5">
      <c r="A380" s="32" t="s">
        <v>763</v>
      </c>
      <c r="B380" s="33" t="s">
        <v>764</v>
      </c>
      <c r="C380" s="23">
        <v>22.200000000000045</v>
      </c>
      <c r="D380" s="24">
        <v>3487.3804161961675</v>
      </c>
      <c r="E380" s="23">
        <v>3.289999999999992</v>
      </c>
      <c r="F380" s="24">
        <v>3457.762522271707</v>
      </c>
      <c r="G380" s="23">
        <v>1.9699999999999989</v>
      </c>
      <c r="H380" s="24">
        <v>13496.752002598016</v>
      </c>
      <c r="I380" s="23">
        <v>8.9999999999999858E-2</v>
      </c>
      <c r="J380" s="24">
        <v>11334.533399999982</v>
      </c>
      <c r="K380" s="23">
        <v>254.76666666666668</v>
      </c>
      <c r="L380" s="24">
        <v>24441.793313765367</v>
      </c>
      <c r="M380" s="25">
        <v>56220</v>
      </c>
      <c r="N380" s="34">
        <v>2</v>
      </c>
      <c r="O380" s="35">
        <v>28110</v>
      </c>
      <c r="P380" s="28"/>
      <c r="Q380" s="29"/>
      <c r="R380" s="30">
        <v>2</v>
      </c>
      <c r="S380" s="29">
        <v>28110</v>
      </c>
      <c r="U380" s="31"/>
      <c r="V380" s="31"/>
      <c r="W380" s="31"/>
    </row>
    <row r="381" spans="1:23" ht="16.5">
      <c r="A381" s="32" t="s">
        <v>765</v>
      </c>
      <c r="B381" s="33" t="s">
        <v>766</v>
      </c>
      <c r="C381" s="23">
        <v>26.300000000000182</v>
      </c>
      <c r="D381" s="24">
        <v>4131.4461687369212</v>
      </c>
      <c r="E381" s="23">
        <v>3.4300000000000068</v>
      </c>
      <c r="F381" s="24">
        <v>3604.9013530066891</v>
      </c>
      <c r="G381" s="23">
        <v>1.4500000000000028</v>
      </c>
      <c r="H381" s="24">
        <v>9934.1575653640466</v>
      </c>
      <c r="I381" s="23">
        <v>2.9999999999999805E-2</v>
      </c>
      <c r="J381" s="24">
        <v>3778.1777999999754</v>
      </c>
      <c r="K381" s="23">
        <v>29.566666666666666</v>
      </c>
      <c r="L381" s="24">
        <v>2836.5655723289124</v>
      </c>
      <c r="M381" s="25">
        <v>24290</v>
      </c>
      <c r="N381" s="34">
        <v>2</v>
      </c>
      <c r="O381" s="35">
        <v>12150</v>
      </c>
      <c r="P381" s="28"/>
      <c r="Q381" s="29"/>
      <c r="R381" s="30">
        <v>2</v>
      </c>
      <c r="S381" s="29">
        <v>12145</v>
      </c>
      <c r="U381" s="31"/>
      <c r="V381" s="31"/>
      <c r="W381" s="31"/>
    </row>
    <row r="382" spans="1:23" ht="16.5">
      <c r="A382" s="32" t="s">
        <v>767</v>
      </c>
      <c r="B382" s="33" t="s">
        <v>768</v>
      </c>
      <c r="C382" s="23">
        <v>28.600000000000136</v>
      </c>
      <c r="D382" s="24">
        <v>4492.7513469914711</v>
      </c>
      <c r="E382" s="23">
        <v>3.8599999999999852</v>
      </c>
      <c r="F382" s="24">
        <v>4056.8277616926348</v>
      </c>
      <c r="G382" s="23">
        <v>1.8499999999999943</v>
      </c>
      <c r="H382" s="24">
        <v>12674.614824774755</v>
      </c>
      <c r="I382" s="23">
        <v>5.0000000000000044E-2</v>
      </c>
      <c r="J382" s="24">
        <v>6296.9630000000052</v>
      </c>
      <c r="K382" s="23">
        <v>33.35</v>
      </c>
      <c r="L382" s="24">
        <v>3199.5308400395461</v>
      </c>
      <c r="M382" s="25">
        <v>30720</v>
      </c>
      <c r="N382" s="34">
        <v>2</v>
      </c>
      <c r="O382" s="35">
        <v>15360</v>
      </c>
      <c r="P382" s="28"/>
      <c r="Q382" s="29"/>
      <c r="R382" s="30">
        <v>2</v>
      </c>
      <c r="S382" s="29">
        <v>15360</v>
      </c>
      <c r="U382" s="31"/>
      <c r="V382" s="31"/>
      <c r="W382" s="31"/>
    </row>
    <row r="383" spans="1:23" ht="16.5">
      <c r="A383" s="32" t="s">
        <v>769</v>
      </c>
      <c r="B383" s="33" t="s">
        <v>770</v>
      </c>
      <c r="C383" s="23">
        <v>33</v>
      </c>
      <c r="D383" s="24">
        <v>5183.9438619132115</v>
      </c>
      <c r="E383" s="23">
        <v>9.1100000000000136</v>
      </c>
      <c r="F383" s="24">
        <v>9574.5339142539124</v>
      </c>
      <c r="G383" s="23">
        <v>4.25</v>
      </c>
      <c r="H383" s="24">
        <v>29117.358381239392</v>
      </c>
      <c r="I383" s="23">
        <v>0</v>
      </c>
      <c r="J383" s="24">
        <v>0</v>
      </c>
      <c r="K383" s="23">
        <v>208.65</v>
      </c>
      <c r="L383" s="24">
        <v>20017.454565944565</v>
      </c>
      <c r="M383" s="25">
        <v>63890</v>
      </c>
      <c r="N383" s="34">
        <v>2</v>
      </c>
      <c r="O383" s="35">
        <v>31950</v>
      </c>
      <c r="P383" s="28"/>
      <c r="Q383" s="29"/>
      <c r="R383" s="30">
        <v>2</v>
      </c>
      <c r="S383" s="29">
        <v>31945</v>
      </c>
      <c r="U383" s="31"/>
      <c r="V383" s="31"/>
      <c r="W383" s="31"/>
    </row>
    <row r="384" spans="1:23" ht="16.5">
      <c r="A384" s="32" t="s">
        <v>771</v>
      </c>
      <c r="B384" s="33" t="s">
        <v>772</v>
      </c>
      <c r="C384" s="23">
        <v>19.700000000000045</v>
      </c>
      <c r="D384" s="24">
        <v>3094.6573963542578</v>
      </c>
      <c r="E384" s="23">
        <v>4.3400000000000034</v>
      </c>
      <c r="F384" s="24">
        <v>4561.3037527839688</v>
      </c>
      <c r="G384" s="23">
        <v>1.7800000000000011</v>
      </c>
      <c r="H384" s="24">
        <v>12195.034804377918</v>
      </c>
      <c r="I384" s="23">
        <v>8.9999999999999858E-2</v>
      </c>
      <c r="J384" s="24">
        <v>11334.533399999982</v>
      </c>
      <c r="K384" s="23">
        <v>7.9333333333333336</v>
      </c>
      <c r="L384" s="24">
        <v>761.10778603639369</v>
      </c>
      <c r="M384" s="25">
        <v>31950</v>
      </c>
      <c r="N384" s="34">
        <v>2</v>
      </c>
      <c r="O384" s="35">
        <v>15980</v>
      </c>
      <c r="P384" s="28"/>
      <c r="Q384" s="29"/>
      <c r="R384" s="30">
        <v>2</v>
      </c>
      <c r="S384" s="29">
        <v>15975</v>
      </c>
      <c r="U384" s="31"/>
      <c r="V384" s="31"/>
      <c r="W384" s="31"/>
    </row>
    <row r="385" spans="1:23" ht="16.5">
      <c r="A385" s="32" t="s">
        <v>773</v>
      </c>
      <c r="B385" s="33" t="s">
        <v>774</v>
      </c>
      <c r="C385" s="23">
        <v>45.200000000000045</v>
      </c>
      <c r="D385" s="24">
        <v>7100.4321987417388</v>
      </c>
      <c r="E385" s="23">
        <v>7.5800000000000125</v>
      </c>
      <c r="F385" s="24">
        <v>7966.516692650348</v>
      </c>
      <c r="G385" s="23">
        <v>3.769999999999996</v>
      </c>
      <c r="H385" s="24">
        <v>25828.809669946444</v>
      </c>
      <c r="I385" s="23">
        <v>0</v>
      </c>
      <c r="J385" s="24">
        <v>0</v>
      </c>
      <c r="K385" s="23">
        <v>109.35</v>
      </c>
      <c r="L385" s="24">
        <v>10490.815512993233</v>
      </c>
      <c r="M385" s="25">
        <v>51390</v>
      </c>
      <c r="N385" s="34">
        <v>2</v>
      </c>
      <c r="O385" s="35">
        <v>25700</v>
      </c>
      <c r="P385" s="28"/>
      <c r="Q385" s="29"/>
      <c r="R385" s="30">
        <v>2</v>
      </c>
      <c r="S385" s="29">
        <v>25695</v>
      </c>
      <c r="U385" s="31"/>
      <c r="V385" s="31"/>
      <c r="W385" s="31"/>
    </row>
    <row r="386" spans="1:23" ht="16.5">
      <c r="A386" s="32" t="s">
        <v>775</v>
      </c>
      <c r="B386" s="33" t="s">
        <v>776</v>
      </c>
      <c r="C386" s="23">
        <v>23.800000000000068</v>
      </c>
      <c r="D386" s="24">
        <v>3738.7231488949938</v>
      </c>
      <c r="E386" s="23">
        <v>5.1399999999999864</v>
      </c>
      <c r="F386" s="24">
        <v>5402.0970712694734</v>
      </c>
      <c r="G386" s="23">
        <v>2.5600000000000023</v>
      </c>
      <c r="H386" s="24">
        <v>17538.926460228919</v>
      </c>
      <c r="I386" s="23">
        <v>2.0000000000000018E-2</v>
      </c>
      <c r="J386" s="24">
        <v>2518.7852000000021</v>
      </c>
      <c r="K386" s="23">
        <v>255.88333333333333</v>
      </c>
      <c r="L386" s="24">
        <v>24548.924031547798</v>
      </c>
      <c r="M386" s="25">
        <v>53750</v>
      </c>
      <c r="N386" s="34">
        <v>1</v>
      </c>
      <c r="O386" s="35">
        <v>53750</v>
      </c>
      <c r="P386" s="28"/>
      <c r="Q386" s="29">
        <v>53750</v>
      </c>
      <c r="R386" s="30">
        <v>1</v>
      </c>
      <c r="S386" s="29"/>
      <c r="U386" s="31"/>
      <c r="V386" s="31"/>
      <c r="W386" s="31"/>
    </row>
    <row r="387" spans="1:23" ht="16.5">
      <c r="A387" s="32" t="s">
        <v>777</v>
      </c>
      <c r="B387" s="33" t="s">
        <v>778</v>
      </c>
      <c r="C387" s="23">
        <v>28.300000000000068</v>
      </c>
      <c r="D387" s="24">
        <v>4445.6245846104312</v>
      </c>
      <c r="E387" s="23">
        <v>5.2900000000000063</v>
      </c>
      <c r="F387" s="24">
        <v>5559.7458184855304</v>
      </c>
      <c r="G387" s="23">
        <v>1.3599999999999959</v>
      </c>
      <c r="H387" s="24">
        <v>9317.5546819965766</v>
      </c>
      <c r="I387" s="23">
        <v>0</v>
      </c>
      <c r="J387" s="24">
        <v>0</v>
      </c>
      <c r="K387" s="23">
        <v>25.483333333333334</v>
      </c>
      <c r="L387" s="24">
        <v>2444.8189177513573</v>
      </c>
      <c r="M387" s="25">
        <v>21770</v>
      </c>
      <c r="N387" s="34">
        <v>1</v>
      </c>
      <c r="O387" s="35">
        <v>21770</v>
      </c>
      <c r="P387" s="28"/>
      <c r="Q387" s="29">
        <v>21770</v>
      </c>
      <c r="R387" s="30">
        <v>1</v>
      </c>
      <c r="S387" s="29"/>
      <c r="U387" s="31"/>
      <c r="V387" s="31"/>
      <c r="W387" s="31"/>
    </row>
    <row r="388" spans="1:23" ht="16.5">
      <c r="A388" s="32" t="s">
        <v>779</v>
      </c>
      <c r="B388" s="33" t="s">
        <v>780</v>
      </c>
      <c r="C388" s="23">
        <v>32.100000000000023</v>
      </c>
      <c r="D388" s="24">
        <v>5042.5635747701272</v>
      </c>
      <c r="E388" s="23">
        <v>5.6900000000000119</v>
      </c>
      <c r="F388" s="24">
        <v>5980.1424777282982</v>
      </c>
      <c r="G388" s="23">
        <v>1.4199999999999946</v>
      </c>
      <c r="H388" s="24">
        <v>9728.6232709081833</v>
      </c>
      <c r="I388" s="23">
        <v>6.0000000000000053E-2</v>
      </c>
      <c r="J388" s="24">
        <v>7556.3556000000062</v>
      </c>
      <c r="K388" s="23">
        <v>0</v>
      </c>
      <c r="L388" s="24">
        <v>0</v>
      </c>
      <c r="M388" s="25">
        <v>28310</v>
      </c>
      <c r="N388" s="34">
        <v>1</v>
      </c>
      <c r="O388" s="35">
        <v>28310</v>
      </c>
      <c r="P388" s="28"/>
      <c r="Q388" s="29">
        <v>28310</v>
      </c>
      <c r="R388" s="30">
        <v>1</v>
      </c>
      <c r="S388" s="29"/>
      <c r="U388" s="31"/>
      <c r="V388" s="31"/>
      <c r="W388" s="31"/>
    </row>
    <row r="389" spans="1:23" ht="16.5">
      <c r="A389" s="32" t="s">
        <v>781</v>
      </c>
      <c r="B389" s="33" t="s">
        <v>782</v>
      </c>
      <c r="C389" s="23">
        <v>16.700000000000045</v>
      </c>
      <c r="D389" s="24">
        <v>2623.3897725439656</v>
      </c>
      <c r="E389" s="23">
        <v>1.75</v>
      </c>
      <c r="F389" s="24">
        <v>1839.2353841870824</v>
      </c>
      <c r="G389" s="23">
        <v>0.53999999999999915</v>
      </c>
      <c r="H389" s="24">
        <v>3699.6173002045289</v>
      </c>
      <c r="I389" s="23">
        <v>0</v>
      </c>
      <c r="J389" s="24">
        <v>0</v>
      </c>
      <c r="K389" s="23">
        <v>31.866666666666667</v>
      </c>
      <c r="L389" s="24">
        <v>3057.222871641985</v>
      </c>
      <c r="M389" s="25">
        <v>11220</v>
      </c>
      <c r="N389" s="34">
        <v>1</v>
      </c>
      <c r="O389" s="35">
        <v>11220</v>
      </c>
      <c r="P389" s="28"/>
      <c r="Q389" s="29">
        <v>11220</v>
      </c>
      <c r="R389" s="30">
        <v>1</v>
      </c>
      <c r="S389" s="29"/>
      <c r="U389" s="31"/>
      <c r="V389" s="31"/>
      <c r="W389" s="31"/>
    </row>
    <row r="390" spans="1:23" ht="16.5">
      <c r="A390" s="32" t="s">
        <v>783</v>
      </c>
      <c r="B390" s="33" t="s">
        <v>784</v>
      </c>
      <c r="C390" s="23">
        <v>14.699999999999932</v>
      </c>
      <c r="D390" s="24">
        <v>2309.2113566704197</v>
      </c>
      <c r="E390" s="23">
        <v>2.9199999999999875</v>
      </c>
      <c r="F390" s="24">
        <v>3068.8956124721471</v>
      </c>
      <c r="G390" s="23">
        <v>1.3400000000000034</v>
      </c>
      <c r="H390" s="24">
        <v>9180.5318190260914</v>
      </c>
      <c r="I390" s="23">
        <v>4.0000000000000036E-2</v>
      </c>
      <c r="J390" s="24">
        <v>5037.5704000000042</v>
      </c>
      <c r="K390" s="23">
        <v>38.450000000000003</v>
      </c>
      <c r="L390" s="24">
        <v>3688.8144167772275</v>
      </c>
      <c r="M390" s="25">
        <v>23290</v>
      </c>
      <c r="N390" s="34">
        <v>1</v>
      </c>
      <c r="O390" s="35">
        <v>23290</v>
      </c>
      <c r="P390" s="28"/>
      <c r="Q390" s="29">
        <v>23290</v>
      </c>
      <c r="R390" s="30">
        <v>1</v>
      </c>
      <c r="S390" s="29"/>
      <c r="U390" s="31"/>
      <c r="V390" s="31"/>
      <c r="W390" s="31"/>
    </row>
    <row r="391" spans="1:23" ht="16.5">
      <c r="A391" s="32" t="s">
        <v>785</v>
      </c>
      <c r="B391" s="33" t="s">
        <v>786</v>
      </c>
      <c r="C391" s="23">
        <v>52.099999999999909</v>
      </c>
      <c r="D391" s="24">
        <v>8184.3477335053894</v>
      </c>
      <c r="E391" s="23">
        <v>3.6699999999999875</v>
      </c>
      <c r="F391" s="24">
        <v>3857.1393485523258</v>
      </c>
      <c r="G391" s="23">
        <v>1.7599999999999909</v>
      </c>
      <c r="H391" s="24">
        <v>12058.011941407309</v>
      </c>
      <c r="I391" s="23">
        <v>0</v>
      </c>
      <c r="J391" s="24">
        <v>0</v>
      </c>
      <c r="K391" s="23">
        <v>274.13333333333333</v>
      </c>
      <c r="L391" s="24">
        <v>26299.791732618913</v>
      </c>
      <c r="M391" s="25">
        <v>50400</v>
      </c>
      <c r="N391" s="34">
        <v>2</v>
      </c>
      <c r="O391" s="35">
        <v>25200</v>
      </c>
      <c r="P391" s="28"/>
      <c r="Q391" s="29"/>
      <c r="R391" s="30">
        <v>2</v>
      </c>
      <c r="S391" s="29">
        <v>25200</v>
      </c>
      <c r="U391" s="31"/>
      <c r="V391" s="31"/>
      <c r="W391" s="31"/>
    </row>
    <row r="392" spans="1:23" ht="16.5">
      <c r="A392" s="32" t="s">
        <v>787</v>
      </c>
      <c r="B392" s="33" t="s">
        <v>788</v>
      </c>
      <c r="C392" s="23">
        <v>31</v>
      </c>
      <c r="D392" s="24">
        <v>4869.7654460396834</v>
      </c>
      <c r="E392" s="23">
        <v>6.9499999999999886</v>
      </c>
      <c r="F392" s="24">
        <v>7304.3919543429738</v>
      </c>
      <c r="G392" s="23">
        <v>2.8799999999999955</v>
      </c>
      <c r="H392" s="24">
        <v>19731.292267757486</v>
      </c>
      <c r="I392" s="23">
        <v>0.10000000000000053</v>
      </c>
      <c r="J392" s="24">
        <v>12593.926000000067</v>
      </c>
      <c r="K392" s="23">
        <v>31.1</v>
      </c>
      <c r="L392" s="24">
        <v>2983.6704385376274</v>
      </c>
      <c r="M392" s="25">
        <v>47480</v>
      </c>
      <c r="N392" s="34">
        <v>2</v>
      </c>
      <c r="O392" s="35">
        <v>23740</v>
      </c>
      <c r="P392" s="28"/>
      <c r="Q392" s="29"/>
      <c r="R392" s="30">
        <v>2</v>
      </c>
      <c r="S392" s="29">
        <v>23740</v>
      </c>
      <c r="U392" s="31"/>
      <c r="V392" s="31"/>
      <c r="W392" s="31"/>
    </row>
    <row r="393" spans="1:23" ht="16.5">
      <c r="A393" s="32" t="s">
        <v>789</v>
      </c>
      <c r="B393" s="33" t="s">
        <v>790</v>
      </c>
      <c r="C393" s="23">
        <v>26.399999999999864</v>
      </c>
      <c r="D393" s="24">
        <v>4147.1550895305481</v>
      </c>
      <c r="E393" s="23">
        <v>2.8100000000000023</v>
      </c>
      <c r="F393" s="24">
        <v>2953.2865311804035</v>
      </c>
      <c r="G393" s="23">
        <v>1.2000000000000028</v>
      </c>
      <c r="H393" s="24">
        <v>8221.3717782323183</v>
      </c>
      <c r="I393" s="23">
        <v>1.0000000000000231E-2</v>
      </c>
      <c r="J393" s="24">
        <v>1259.392600000029</v>
      </c>
      <c r="K393" s="23">
        <v>0</v>
      </c>
      <c r="L393" s="24">
        <v>0</v>
      </c>
      <c r="M393" s="25">
        <v>16580</v>
      </c>
      <c r="N393" s="34">
        <v>2</v>
      </c>
      <c r="O393" s="35">
        <v>8290</v>
      </c>
      <c r="P393" s="28"/>
      <c r="Q393" s="29"/>
      <c r="R393" s="30">
        <v>2</v>
      </c>
      <c r="S393" s="29">
        <v>8290</v>
      </c>
      <c r="U393" s="31"/>
      <c r="V393" s="31"/>
      <c r="W393" s="31"/>
    </row>
    <row r="394" spans="1:23" ht="16.5">
      <c r="A394" s="32" t="s">
        <v>791</v>
      </c>
      <c r="B394" s="33" t="s">
        <v>792</v>
      </c>
      <c r="C394" s="23">
        <v>33</v>
      </c>
      <c r="D394" s="24">
        <v>5183.9438619132115</v>
      </c>
      <c r="E394" s="23">
        <v>5.6200000000000045</v>
      </c>
      <c r="F394" s="24">
        <v>5906.5730623608069</v>
      </c>
      <c r="G394" s="23">
        <v>2.4699999999999989</v>
      </c>
      <c r="H394" s="24">
        <v>16922.323576861476</v>
      </c>
      <c r="I394" s="23">
        <v>7.0000000000000284E-2</v>
      </c>
      <c r="J394" s="24">
        <v>8815.7482000000346</v>
      </c>
      <c r="K394" s="23">
        <v>0</v>
      </c>
      <c r="L394" s="24">
        <v>0</v>
      </c>
      <c r="M394" s="25">
        <v>36830</v>
      </c>
      <c r="N394" s="34">
        <v>2</v>
      </c>
      <c r="O394" s="35">
        <v>18420</v>
      </c>
      <c r="P394" s="28"/>
      <c r="Q394" s="29"/>
      <c r="R394" s="30">
        <v>2</v>
      </c>
      <c r="S394" s="29">
        <v>18415</v>
      </c>
      <c r="U394" s="31"/>
      <c r="V394" s="31"/>
      <c r="W394" s="31"/>
    </row>
    <row r="395" spans="1:23" ht="16.5">
      <c r="A395" s="32" t="s">
        <v>793</v>
      </c>
      <c r="B395" s="33" t="s">
        <v>794</v>
      </c>
      <c r="C395" s="23">
        <v>18.5</v>
      </c>
      <c r="D395" s="24">
        <v>2906.1503468301339</v>
      </c>
      <c r="E395" s="23">
        <v>4.8400000000000318</v>
      </c>
      <c r="F395" s="24">
        <v>5086.7995768374503</v>
      </c>
      <c r="G395" s="23">
        <v>2.1800000000000068</v>
      </c>
      <c r="H395" s="24">
        <v>14935.492063788723</v>
      </c>
      <c r="I395" s="23">
        <v>4.0000000000000036E-2</v>
      </c>
      <c r="J395" s="24">
        <v>5037.5704000000042</v>
      </c>
      <c r="K395" s="23">
        <v>6.2</v>
      </c>
      <c r="L395" s="24">
        <v>594.815328583064</v>
      </c>
      <c r="M395" s="25">
        <v>28560</v>
      </c>
      <c r="N395" s="34">
        <v>2</v>
      </c>
      <c r="O395" s="35">
        <v>14280</v>
      </c>
      <c r="P395" s="28"/>
      <c r="Q395" s="29"/>
      <c r="R395" s="30">
        <v>2</v>
      </c>
      <c r="S395" s="29">
        <v>14280</v>
      </c>
      <c r="U395" s="31"/>
      <c r="V395" s="31"/>
      <c r="W395" s="31"/>
    </row>
    <row r="396" spans="1:23" ht="16.5">
      <c r="A396" s="32" t="s">
        <v>795</v>
      </c>
      <c r="B396" s="33" t="s">
        <v>796</v>
      </c>
      <c r="C396" s="23">
        <v>32.199999999999932</v>
      </c>
      <c r="D396" s="24">
        <v>5058.2724955637896</v>
      </c>
      <c r="E396" s="23">
        <v>5.3400000000000318</v>
      </c>
      <c r="F396" s="24">
        <v>5612.2954008909028</v>
      </c>
      <c r="G396" s="23">
        <v>2.9799999999999898</v>
      </c>
      <c r="H396" s="24">
        <v>20416.40658261014</v>
      </c>
      <c r="I396" s="23">
        <v>6.9999999999999396E-2</v>
      </c>
      <c r="J396" s="24">
        <v>8815.7481999999236</v>
      </c>
      <c r="K396" s="23">
        <v>0.23333333333333334</v>
      </c>
      <c r="L396" s="24">
        <v>22.385523118717462</v>
      </c>
      <c r="M396" s="25">
        <v>39930</v>
      </c>
      <c r="N396" s="34">
        <v>2</v>
      </c>
      <c r="O396" s="35">
        <v>19970</v>
      </c>
      <c r="P396" s="28"/>
      <c r="Q396" s="29"/>
      <c r="R396" s="30">
        <v>2</v>
      </c>
      <c r="S396" s="29">
        <v>19965</v>
      </c>
      <c r="U396" s="31"/>
      <c r="V396" s="31"/>
      <c r="W396" s="31"/>
    </row>
    <row r="397" spans="1:23" ht="16.5">
      <c r="A397" s="32" t="s">
        <v>797</v>
      </c>
      <c r="B397" s="33" t="s">
        <v>798</v>
      </c>
      <c r="C397" s="23">
        <v>27.799999999999955</v>
      </c>
      <c r="D397" s="24">
        <v>4367.0799806420318</v>
      </c>
      <c r="E397" s="23">
        <v>8.8300000000000125</v>
      </c>
      <c r="F397" s="24">
        <v>9280.2562527839782</v>
      </c>
      <c r="G397" s="23">
        <v>1.9500000000000028</v>
      </c>
      <c r="H397" s="24">
        <v>13359.729139627505</v>
      </c>
      <c r="I397" s="23">
        <v>8.0000000000000071E-2</v>
      </c>
      <c r="J397" s="24">
        <v>10075.140800000008</v>
      </c>
      <c r="K397" s="23">
        <v>345.28333333333336</v>
      </c>
      <c r="L397" s="24">
        <v>33125.777317890694</v>
      </c>
      <c r="M397" s="25">
        <v>70210</v>
      </c>
      <c r="N397" s="34">
        <v>2</v>
      </c>
      <c r="O397" s="35">
        <v>35110</v>
      </c>
      <c r="P397" s="28"/>
      <c r="Q397" s="29"/>
      <c r="R397" s="30">
        <v>2</v>
      </c>
      <c r="S397" s="29">
        <v>35105</v>
      </c>
      <c r="U397" s="31"/>
      <c r="V397" s="31"/>
      <c r="W397" s="31"/>
    </row>
    <row r="398" spans="1:23" ht="16.5">
      <c r="A398" s="32" t="s">
        <v>799</v>
      </c>
      <c r="B398" s="33" t="s">
        <v>800</v>
      </c>
      <c r="C398" s="23">
        <v>53.5</v>
      </c>
      <c r="D398" s="24">
        <v>8404.2726246168731</v>
      </c>
      <c r="E398" s="23">
        <v>1.7299999999999898</v>
      </c>
      <c r="F398" s="24">
        <v>1818.2155512249335</v>
      </c>
      <c r="G398" s="23">
        <v>0.76999999999999602</v>
      </c>
      <c r="H398" s="24">
        <v>5275.3802243656983</v>
      </c>
      <c r="I398" s="23">
        <v>9.9999999999999645E-2</v>
      </c>
      <c r="J398" s="24">
        <v>12593.925999999954</v>
      </c>
      <c r="K398" s="23">
        <v>452.3</v>
      </c>
      <c r="L398" s="24">
        <v>43392.737599696746</v>
      </c>
      <c r="M398" s="25">
        <v>71480</v>
      </c>
      <c r="N398" s="34">
        <v>2</v>
      </c>
      <c r="O398" s="35">
        <v>35740</v>
      </c>
      <c r="P398" s="28"/>
      <c r="Q398" s="29"/>
      <c r="R398" s="30">
        <v>2</v>
      </c>
      <c r="S398" s="29">
        <v>35740</v>
      </c>
      <c r="U398" s="31"/>
      <c r="V398" s="31"/>
      <c r="W398" s="31"/>
    </row>
    <row r="399" spans="1:23" ht="16.5">
      <c r="A399" s="32" t="s">
        <v>801</v>
      </c>
      <c r="B399" s="33" t="s">
        <v>802</v>
      </c>
      <c r="C399" s="23">
        <v>15.700000000000045</v>
      </c>
      <c r="D399" s="24">
        <v>2466.3005646072015</v>
      </c>
      <c r="E399" s="23">
        <v>1.5</v>
      </c>
      <c r="F399" s="24">
        <v>1576.4874721603564</v>
      </c>
      <c r="G399" s="23">
        <v>0.35999999999999943</v>
      </c>
      <c r="H399" s="24">
        <v>2466.4115334696858</v>
      </c>
      <c r="I399" s="23">
        <v>3.0000000000000249E-2</v>
      </c>
      <c r="J399" s="24">
        <v>3778.1778000000313</v>
      </c>
      <c r="K399" s="23">
        <v>0</v>
      </c>
      <c r="L399" s="24">
        <v>0</v>
      </c>
      <c r="M399" s="25">
        <v>10290</v>
      </c>
      <c r="N399" s="34">
        <v>2</v>
      </c>
      <c r="O399" s="35">
        <v>5150</v>
      </c>
      <c r="P399" s="28"/>
      <c r="Q399" s="29"/>
      <c r="R399" s="30">
        <v>2</v>
      </c>
      <c r="S399" s="29">
        <v>5145</v>
      </c>
      <c r="U399" s="31"/>
      <c r="V399" s="31"/>
      <c r="W399" s="31"/>
    </row>
    <row r="400" spans="1:23" ht="16.5">
      <c r="A400" s="32" t="s">
        <v>803</v>
      </c>
      <c r="B400" s="33" t="s">
        <v>804</v>
      </c>
      <c r="C400" s="23">
        <v>25.899999999999864</v>
      </c>
      <c r="D400" s="24">
        <v>4068.6104855621656</v>
      </c>
      <c r="E400" s="23">
        <v>2.4000000000000057</v>
      </c>
      <c r="F400" s="24">
        <v>2522.3799554565762</v>
      </c>
      <c r="G400" s="23">
        <v>1.490000000000002</v>
      </c>
      <c r="H400" s="24">
        <v>10208.203291305119</v>
      </c>
      <c r="I400" s="23">
        <v>0.18000000000000016</v>
      </c>
      <c r="J400" s="24">
        <v>22669.066800000019</v>
      </c>
      <c r="K400" s="23">
        <v>0</v>
      </c>
      <c r="L400" s="24">
        <v>0</v>
      </c>
      <c r="M400" s="25">
        <v>39470</v>
      </c>
      <c r="N400" s="34">
        <v>2</v>
      </c>
      <c r="O400" s="35">
        <v>19740</v>
      </c>
      <c r="P400" s="28"/>
      <c r="Q400" s="29"/>
      <c r="R400" s="30">
        <v>2</v>
      </c>
      <c r="S400" s="29">
        <v>19735</v>
      </c>
      <c r="U400" s="31"/>
      <c r="V400" s="31"/>
      <c r="W400" s="31"/>
    </row>
    <row r="401" spans="1:23" ht="16.5">
      <c r="A401" s="32" t="s">
        <v>805</v>
      </c>
      <c r="B401" s="33" t="s">
        <v>806</v>
      </c>
      <c r="C401" s="23">
        <v>6</v>
      </c>
      <c r="D401" s="24">
        <v>942.53524762058396</v>
      </c>
      <c r="E401" s="23">
        <v>0</v>
      </c>
      <c r="F401" s="24">
        <v>0</v>
      </c>
      <c r="G401" s="23">
        <v>0</v>
      </c>
      <c r="H401" s="24">
        <v>0</v>
      </c>
      <c r="I401" s="23">
        <v>0</v>
      </c>
      <c r="J401" s="24">
        <v>0</v>
      </c>
      <c r="K401" s="23">
        <v>0</v>
      </c>
      <c r="L401" s="24">
        <v>0</v>
      </c>
      <c r="M401" s="25">
        <v>940</v>
      </c>
      <c r="N401" s="34">
        <v>2</v>
      </c>
      <c r="O401" s="35">
        <v>470</v>
      </c>
      <c r="P401" s="28"/>
      <c r="Q401" s="29"/>
      <c r="R401" s="30">
        <v>2</v>
      </c>
      <c r="S401" s="29">
        <v>470</v>
      </c>
      <c r="U401" s="31"/>
      <c r="V401" s="31"/>
      <c r="W401" s="31"/>
    </row>
    <row r="402" spans="1:23" ht="16.5">
      <c r="A402" s="32" t="s">
        <v>807</v>
      </c>
      <c r="B402" s="33" t="s">
        <v>808</v>
      </c>
      <c r="C402" s="23">
        <v>4.3999999999998636</v>
      </c>
      <c r="D402" s="24">
        <v>691.1925149217401</v>
      </c>
      <c r="E402" s="23">
        <v>0</v>
      </c>
      <c r="F402" s="24">
        <v>0</v>
      </c>
      <c r="G402" s="23">
        <v>0</v>
      </c>
      <c r="H402" s="24">
        <v>0</v>
      </c>
      <c r="I402" s="23">
        <v>0</v>
      </c>
      <c r="J402" s="24">
        <v>0</v>
      </c>
      <c r="K402" s="23">
        <v>0</v>
      </c>
      <c r="L402" s="24">
        <v>0</v>
      </c>
      <c r="M402" s="25">
        <v>690</v>
      </c>
      <c r="N402" s="34">
        <v>2</v>
      </c>
      <c r="O402" s="35">
        <v>350</v>
      </c>
      <c r="P402" s="28"/>
      <c r="Q402" s="29"/>
      <c r="R402" s="30">
        <v>2</v>
      </c>
      <c r="S402" s="29">
        <v>345</v>
      </c>
      <c r="U402" s="31"/>
      <c r="V402" s="31"/>
      <c r="W402" s="31"/>
    </row>
    <row r="403" spans="1:23" ht="17.25" thickBot="1">
      <c r="A403" s="46" t="s">
        <v>809</v>
      </c>
      <c r="B403" s="47" t="s">
        <v>810</v>
      </c>
      <c r="C403" s="23">
        <v>3.7000000000000455</v>
      </c>
      <c r="D403" s="24">
        <v>581.23006936603383</v>
      </c>
      <c r="E403" s="23">
        <v>0</v>
      </c>
      <c r="F403" s="24">
        <v>0</v>
      </c>
      <c r="G403" s="23">
        <v>0</v>
      </c>
      <c r="H403" s="24">
        <v>0</v>
      </c>
      <c r="I403" s="23">
        <v>0</v>
      </c>
      <c r="J403" s="24">
        <v>0</v>
      </c>
      <c r="K403" s="23">
        <v>0</v>
      </c>
      <c r="L403" s="24">
        <v>0</v>
      </c>
      <c r="M403" s="25">
        <v>580</v>
      </c>
      <c r="N403" s="48">
        <v>2</v>
      </c>
      <c r="O403" s="49">
        <v>290</v>
      </c>
      <c r="P403" s="28"/>
      <c r="Q403" s="29"/>
      <c r="R403" s="30">
        <v>2</v>
      </c>
      <c r="S403" s="29">
        <v>290</v>
      </c>
      <c r="U403" s="31"/>
      <c r="V403" s="31"/>
      <c r="W403" s="31"/>
    </row>
    <row r="404" spans="1:23" ht="16.5">
      <c r="M404" s="52">
        <v>16219720</v>
      </c>
      <c r="O404" s="54">
        <v>9862960</v>
      </c>
      <c r="P404" s="55"/>
      <c r="Q404" s="29">
        <v>3537620</v>
      </c>
      <c r="R404" s="56"/>
      <c r="S404" s="29">
        <v>6324685</v>
      </c>
      <c r="U404" s="31"/>
      <c r="V404" s="31"/>
      <c r="W404" s="31"/>
    </row>
    <row r="405" spans="1:23">
      <c r="K405" s="57" t="s">
        <v>811</v>
      </c>
      <c r="M405" s="58"/>
      <c r="N405" s="59"/>
      <c r="Q405" s="62"/>
      <c r="R405" s="31"/>
      <c r="S405" s="63"/>
      <c r="U405" s="31"/>
      <c r="V405" s="31"/>
      <c r="W405" s="31"/>
    </row>
    <row r="406" spans="1:23">
      <c r="Q406" s="31"/>
      <c r="R406" s="31"/>
      <c r="S406" s="62"/>
    </row>
    <row r="407" spans="1:23">
      <c r="Q407" s="31"/>
      <c r="R407" s="31"/>
      <c r="S407" s="65"/>
    </row>
    <row r="408" spans="1:23">
      <c r="Q408" s="31"/>
      <c r="R408" s="31"/>
      <c r="S408" s="31"/>
    </row>
    <row r="409" spans="1:23">
      <c r="Q409" s="31"/>
      <c r="R409" s="31"/>
      <c r="S409" s="31"/>
    </row>
    <row r="410" spans="1:23">
      <c r="Q410" s="31"/>
      <c r="R410" s="31"/>
      <c r="S410" s="31"/>
    </row>
    <row r="411" spans="1:23">
      <c r="Q411" s="31"/>
      <c r="R411" s="31"/>
      <c r="S411" s="31"/>
    </row>
    <row r="412" spans="1:23">
      <c r="Q412" s="31"/>
      <c r="R412" s="31"/>
      <c r="S412" s="31"/>
    </row>
    <row r="413" spans="1:23">
      <c r="Q413" s="31"/>
      <c r="R413" s="31"/>
      <c r="S413" s="31"/>
    </row>
    <row r="414" spans="1:23">
      <c r="Q414" s="31"/>
      <c r="R414" s="31"/>
      <c r="S414" s="31"/>
    </row>
    <row r="415" spans="1:23">
      <c r="Q415" s="31"/>
      <c r="R415" s="31"/>
      <c r="S415" s="31"/>
    </row>
    <row r="416" spans="1:23">
      <c r="Q416" s="31"/>
      <c r="R416" s="31"/>
      <c r="S416" s="31"/>
    </row>
    <row r="417" spans="17:19">
      <c r="Q417" s="31"/>
      <c r="R417" s="31"/>
      <c r="S417" s="31"/>
    </row>
    <row r="418" spans="17:19">
      <c r="Q418" s="31"/>
      <c r="R418" s="31"/>
      <c r="S418" s="31"/>
    </row>
    <row r="419" spans="17:19">
      <c r="Q419" s="31"/>
      <c r="R419" s="31"/>
      <c r="S419" s="31"/>
    </row>
    <row r="420" spans="17:19">
      <c r="Q420" s="31"/>
      <c r="R420" s="31"/>
      <c r="S420" s="31"/>
    </row>
    <row r="421" spans="17:19">
      <c r="Q421" s="31"/>
      <c r="R421" s="31"/>
      <c r="S421" s="31"/>
    </row>
    <row r="422" spans="17:19">
      <c r="Q422" s="31"/>
      <c r="R422" s="31"/>
      <c r="S422" s="31"/>
    </row>
    <row r="423" spans="17:19">
      <c r="Q423" s="31"/>
      <c r="R423" s="31"/>
      <c r="S423" s="31"/>
    </row>
    <row r="424" spans="17:19">
      <c r="Q424" s="31"/>
      <c r="R424" s="31"/>
      <c r="S424" s="31"/>
    </row>
    <row r="425" spans="17:19">
      <c r="Q425" s="31"/>
      <c r="R425" s="31"/>
      <c r="S425" s="31"/>
    </row>
    <row r="426" spans="17:19">
      <c r="Q426" s="31"/>
      <c r="R426" s="31"/>
      <c r="S426" s="31"/>
    </row>
    <row r="427" spans="17:19">
      <c r="Q427" s="31"/>
      <c r="R427" s="31"/>
      <c r="S427" s="31"/>
    </row>
    <row r="428" spans="17:19">
      <c r="Q428" s="31"/>
      <c r="R428" s="31"/>
      <c r="S428" s="31"/>
    </row>
    <row r="429" spans="17:19">
      <c r="Q429" s="31"/>
      <c r="R429" s="31"/>
      <c r="S429" s="31"/>
    </row>
    <row r="430" spans="17:19">
      <c r="Q430" s="31"/>
      <c r="R430" s="31"/>
      <c r="S430" s="31"/>
    </row>
    <row r="431" spans="17:19">
      <c r="Q431" s="31"/>
      <c r="R431" s="31"/>
      <c r="S431" s="31"/>
    </row>
    <row r="432" spans="17:19">
      <c r="Q432" s="31"/>
      <c r="R432" s="31"/>
      <c r="S432" s="31"/>
    </row>
    <row r="433" spans="17:19">
      <c r="Q433" s="31"/>
      <c r="R433" s="31"/>
      <c r="S433" s="31"/>
    </row>
    <row r="434" spans="17:19">
      <c r="Q434" s="31"/>
      <c r="R434" s="31"/>
      <c r="S434" s="31"/>
    </row>
    <row r="435" spans="17:19">
      <c r="Q435" s="31"/>
      <c r="R435" s="31"/>
      <c r="S435" s="31"/>
    </row>
    <row r="436" spans="17:19">
      <c r="Q436" s="31"/>
      <c r="R436" s="31"/>
      <c r="S436" s="31"/>
    </row>
    <row r="437" spans="17:19">
      <c r="Q437" s="31"/>
      <c r="R437" s="31"/>
      <c r="S437" s="31"/>
    </row>
    <row r="438" spans="17:19">
      <c r="Q438" s="31"/>
      <c r="R438" s="31"/>
      <c r="S438" s="31"/>
    </row>
    <row r="439" spans="17:19">
      <c r="Q439" s="31"/>
      <c r="R439" s="31"/>
      <c r="S439" s="31"/>
    </row>
    <row r="440" spans="17:19">
      <c r="Q440" s="31"/>
      <c r="R440" s="31"/>
      <c r="S440" s="31"/>
    </row>
    <row r="441" spans="17:19">
      <c r="Q441" s="31"/>
      <c r="R441" s="31"/>
      <c r="S441" s="31"/>
    </row>
    <row r="442" spans="17:19">
      <c r="Q442" s="31"/>
      <c r="R442" s="31"/>
      <c r="S442" s="31"/>
    </row>
    <row r="443" spans="17:19">
      <c r="Q443" s="31"/>
      <c r="R443" s="31"/>
      <c r="S443" s="31"/>
    </row>
    <row r="444" spans="17:19">
      <c r="Q444" s="31"/>
      <c r="R444" s="31"/>
      <c r="S444" s="31"/>
    </row>
    <row r="445" spans="17:19">
      <c r="Q445" s="31"/>
      <c r="R445" s="31"/>
      <c r="S445" s="31"/>
    </row>
    <row r="446" spans="17:19">
      <c r="Q446" s="31"/>
      <c r="R446" s="31"/>
      <c r="S446" s="31"/>
    </row>
    <row r="447" spans="17:19">
      <c r="Q447" s="31"/>
      <c r="R447" s="31"/>
      <c r="S447" s="31"/>
    </row>
    <row r="448" spans="17:19">
      <c r="Q448" s="31"/>
      <c r="R448" s="31"/>
      <c r="S448" s="31"/>
    </row>
    <row r="449" spans="17:19">
      <c r="Q449" s="31"/>
      <c r="R449" s="31"/>
      <c r="S449" s="31"/>
    </row>
    <row r="450" spans="17:19">
      <c r="Q450" s="31"/>
      <c r="R450" s="31"/>
      <c r="S450" s="31"/>
    </row>
    <row r="451" spans="17:19">
      <c r="Q451" s="31"/>
      <c r="R451" s="31"/>
      <c r="S451" s="31"/>
    </row>
    <row r="452" spans="17:19">
      <c r="Q452" s="31"/>
      <c r="R452" s="31"/>
      <c r="S452" s="31"/>
    </row>
    <row r="453" spans="17:19">
      <c r="Q453" s="31"/>
      <c r="R453" s="31"/>
      <c r="S453" s="31"/>
    </row>
    <row r="454" spans="17:19">
      <c r="Q454" s="31"/>
      <c r="R454" s="31"/>
      <c r="S454" s="31"/>
    </row>
    <row r="455" spans="17:19">
      <c r="Q455" s="31"/>
      <c r="R455" s="31"/>
      <c r="S455" s="31"/>
    </row>
    <row r="456" spans="17:19">
      <c r="Q456" s="31"/>
      <c r="R456" s="31"/>
      <c r="S456" s="31"/>
    </row>
    <row r="457" spans="17:19">
      <c r="Q457" s="31"/>
      <c r="R457" s="31"/>
      <c r="S457" s="31"/>
    </row>
    <row r="458" spans="17:19">
      <c r="Q458" s="31"/>
      <c r="R458" s="31"/>
      <c r="S458" s="31"/>
    </row>
    <row r="459" spans="17:19">
      <c r="Q459" s="31"/>
      <c r="R459" s="31"/>
      <c r="S459" s="31"/>
    </row>
    <row r="460" spans="17:19">
      <c r="Q460" s="31"/>
      <c r="R460" s="31"/>
      <c r="S460" s="31"/>
    </row>
    <row r="461" spans="17:19">
      <c r="Q461" s="31"/>
      <c r="R461" s="31"/>
      <c r="S461" s="31"/>
    </row>
    <row r="462" spans="17:19">
      <c r="Q462" s="31"/>
      <c r="R462" s="31"/>
      <c r="S462" s="31"/>
    </row>
    <row r="463" spans="17:19">
      <c r="Q463" s="31"/>
      <c r="R463" s="31"/>
      <c r="S463" s="31"/>
    </row>
    <row r="464" spans="17:19">
      <c r="Q464" s="31"/>
      <c r="R464" s="31"/>
      <c r="S464" s="31"/>
    </row>
    <row r="465" spans="17:19">
      <c r="Q465" s="31"/>
      <c r="R465" s="31"/>
      <c r="S465" s="31"/>
    </row>
    <row r="466" spans="17:19">
      <c r="Q466" s="31"/>
      <c r="R466" s="31"/>
      <c r="S466" s="31"/>
    </row>
    <row r="467" spans="17:19">
      <c r="Q467" s="31"/>
      <c r="R467" s="31"/>
      <c r="S467" s="31"/>
    </row>
    <row r="468" spans="17:19">
      <c r="Q468" s="31"/>
      <c r="R468" s="31"/>
      <c r="S468" s="31"/>
    </row>
    <row r="469" spans="17:19">
      <c r="Q469" s="31"/>
      <c r="R469" s="31"/>
      <c r="S469" s="31"/>
    </row>
    <row r="470" spans="17:19">
      <c r="Q470" s="31"/>
      <c r="R470" s="31"/>
      <c r="S470" s="31"/>
    </row>
    <row r="471" spans="17:19">
      <c r="Q471" s="31"/>
      <c r="R471" s="31"/>
      <c r="S471" s="31"/>
    </row>
    <row r="472" spans="17:19">
      <c r="Q472" s="31"/>
      <c r="R472" s="31"/>
      <c r="S472" s="31"/>
    </row>
    <row r="473" spans="17:19">
      <c r="Q473" s="31"/>
      <c r="R473" s="31"/>
      <c r="S473" s="31"/>
    </row>
    <row r="474" spans="17:19">
      <c r="Q474" s="31"/>
      <c r="R474" s="31"/>
      <c r="S474" s="31"/>
    </row>
    <row r="475" spans="17:19">
      <c r="Q475" s="31"/>
      <c r="R475" s="31"/>
      <c r="S475" s="31"/>
    </row>
    <row r="476" spans="17:19">
      <c r="Q476" s="31"/>
      <c r="R476" s="31"/>
      <c r="S476" s="31"/>
    </row>
    <row r="477" spans="17:19">
      <c r="Q477" s="31"/>
      <c r="R477" s="31"/>
      <c r="S477" s="31"/>
    </row>
    <row r="478" spans="17:19">
      <c r="Q478" s="31"/>
      <c r="R478" s="31"/>
      <c r="S478" s="31"/>
    </row>
    <row r="479" spans="17:19">
      <c r="Q479" s="31"/>
      <c r="R479" s="31"/>
      <c r="S479" s="31"/>
    </row>
    <row r="480" spans="17:19">
      <c r="Q480" s="31"/>
      <c r="R480" s="31"/>
      <c r="S480" s="31"/>
    </row>
    <row r="481" spans="17:19">
      <c r="Q481" s="31"/>
      <c r="R481" s="31"/>
      <c r="S481" s="31"/>
    </row>
    <row r="482" spans="17:19">
      <c r="Q482" s="31"/>
      <c r="R482" s="31"/>
      <c r="S482" s="31"/>
    </row>
    <row r="483" spans="17:19">
      <c r="Q483" s="31"/>
      <c r="R483" s="31"/>
      <c r="S483" s="31"/>
    </row>
    <row r="484" spans="17:19">
      <c r="Q484" s="31"/>
      <c r="R484" s="31"/>
      <c r="S484" s="31"/>
    </row>
    <row r="485" spans="17:19">
      <c r="Q485" s="31"/>
      <c r="R485" s="31"/>
      <c r="S485" s="31"/>
    </row>
    <row r="486" spans="17:19">
      <c r="Q486" s="31"/>
      <c r="R486" s="31"/>
      <c r="S486" s="31"/>
    </row>
    <row r="487" spans="17:19">
      <c r="Q487" s="31"/>
      <c r="R487" s="31"/>
      <c r="S487" s="31"/>
    </row>
    <row r="488" spans="17:19">
      <c r="Q488" s="31"/>
      <c r="R488" s="31"/>
      <c r="S488" s="31"/>
    </row>
    <row r="489" spans="17:19">
      <c r="Q489" s="31"/>
      <c r="R489" s="31"/>
      <c r="S489" s="31"/>
    </row>
    <row r="490" spans="17:19">
      <c r="Q490" s="31"/>
      <c r="R490" s="31"/>
      <c r="S490" s="31"/>
    </row>
    <row r="491" spans="17:19">
      <c r="Q491" s="31"/>
      <c r="R491" s="31"/>
      <c r="S491" s="31"/>
    </row>
    <row r="492" spans="17:19">
      <c r="Q492" s="31"/>
      <c r="R492" s="31"/>
      <c r="S492" s="31"/>
    </row>
    <row r="493" spans="17:19">
      <c r="Q493" s="31"/>
      <c r="R493" s="31"/>
      <c r="S493" s="31"/>
    </row>
    <row r="494" spans="17:19">
      <c r="Q494" s="31"/>
      <c r="R494" s="31"/>
      <c r="S494" s="31"/>
    </row>
    <row r="495" spans="17:19">
      <c r="Q495" s="31"/>
      <c r="R495" s="31"/>
      <c r="S495" s="31"/>
    </row>
    <row r="496" spans="17:19">
      <c r="Q496" s="31"/>
      <c r="R496" s="31"/>
      <c r="S496" s="31"/>
    </row>
    <row r="497" spans="17:19">
      <c r="Q497" s="31"/>
      <c r="R497" s="31"/>
      <c r="S497" s="31"/>
    </row>
    <row r="498" spans="17:19">
      <c r="Q498" s="31"/>
      <c r="R498" s="31"/>
      <c r="S498" s="31"/>
    </row>
    <row r="499" spans="17:19">
      <c r="Q499" s="31"/>
      <c r="R499" s="31"/>
      <c r="S499" s="31"/>
    </row>
    <row r="500" spans="17:19">
      <c r="Q500" s="31"/>
      <c r="R500" s="31"/>
      <c r="S500" s="31"/>
    </row>
    <row r="501" spans="17:19">
      <c r="Q501" s="31"/>
      <c r="R501" s="31"/>
      <c r="S501" s="31"/>
    </row>
    <row r="502" spans="17:19">
      <c r="Q502" s="31"/>
      <c r="R502" s="31"/>
      <c r="S502" s="31"/>
    </row>
    <row r="503" spans="17:19">
      <c r="Q503" s="31"/>
      <c r="R503" s="31"/>
      <c r="S503" s="31"/>
    </row>
    <row r="504" spans="17:19">
      <c r="Q504" s="31"/>
      <c r="R504" s="31"/>
      <c r="S504" s="31"/>
    </row>
    <row r="505" spans="17:19">
      <c r="Q505" s="31"/>
      <c r="R505" s="31"/>
      <c r="S505" s="31"/>
    </row>
    <row r="506" spans="17:19">
      <c r="Q506" s="31"/>
      <c r="R506" s="31"/>
      <c r="S506" s="31"/>
    </row>
    <row r="507" spans="17:19">
      <c r="Q507" s="31"/>
      <c r="R507" s="31"/>
      <c r="S507" s="31"/>
    </row>
    <row r="508" spans="17:19">
      <c r="Q508" s="31"/>
      <c r="R508" s="31"/>
      <c r="S508" s="31"/>
    </row>
    <row r="509" spans="17:19">
      <c r="Q509" s="31"/>
      <c r="R509" s="31"/>
      <c r="S509" s="31"/>
    </row>
    <row r="510" spans="17:19">
      <c r="Q510" s="31"/>
      <c r="R510" s="31"/>
      <c r="S510" s="31"/>
    </row>
    <row r="511" spans="17:19">
      <c r="Q511" s="31"/>
      <c r="R511" s="31"/>
      <c r="S511" s="31"/>
    </row>
    <row r="512" spans="17:19">
      <c r="Q512" s="31"/>
      <c r="R512" s="31"/>
      <c r="S512" s="31"/>
    </row>
    <row r="513" spans="17:19">
      <c r="Q513" s="31"/>
      <c r="R513" s="31"/>
      <c r="S513" s="31"/>
    </row>
    <row r="514" spans="17:19">
      <c r="Q514" s="31"/>
      <c r="R514" s="31"/>
      <c r="S514" s="31"/>
    </row>
    <row r="515" spans="17:19">
      <c r="Q515" s="31"/>
      <c r="R515" s="31"/>
      <c r="S515" s="31"/>
    </row>
    <row r="516" spans="17:19">
      <c r="Q516" s="31"/>
      <c r="R516" s="31"/>
      <c r="S516" s="31"/>
    </row>
    <row r="517" spans="17:19">
      <c r="Q517" s="31"/>
      <c r="R517" s="31"/>
      <c r="S517" s="31"/>
    </row>
    <row r="518" spans="17:19">
      <c r="Q518" s="31"/>
      <c r="R518" s="31"/>
      <c r="S518" s="31"/>
    </row>
    <row r="519" spans="17:19">
      <c r="Q519" s="31"/>
      <c r="R519" s="31"/>
      <c r="S519" s="31"/>
    </row>
    <row r="520" spans="17:19">
      <c r="Q520" s="31"/>
      <c r="R520" s="31"/>
      <c r="S520" s="31"/>
    </row>
    <row r="521" spans="17:19">
      <c r="Q521" s="31"/>
      <c r="R521" s="31"/>
      <c r="S521" s="31"/>
    </row>
    <row r="522" spans="17:19">
      <c r="Q522" s="31"/>
      <c r="R522" s="31"/>
      <c r="S522" s="31"/>
    </row>
    <row r="523" spans="17:19">
      <c r="Q523" s="31"/>
      <c r="R523" s="31"/>
      <c r="S523" s="31"/>
    </row>
    <row r="524" spans="17:19">
      <c r="Q524" s="31"/>
      <c r="R524" s="31"/>
      <c r="S524" s="31"/>
    </row>
    <row r="525" spans="17:19">
      <c r="Q525" s="31"/>
      <c r="R525" s="31"/>
      <c r="S525" s="31"/>
    </row>
    <row r="526" spans="17:19">
      <c r="Q526" s="31"/>
      <c r="R526" s="31"/>
      <c r="S526" s="31"/>
    </row>
    <row r="527" spans="17:19">
      <c r="Q527" s="31"/>
      <c r="R527" s="31"/>
      <c r="S527" s="31"/>
    </row>
    <row r="528" spans="17:19">
      <c r="Q528" s="31"/>
      <c r="R528" s="31"/>
      <c r="S528" s="31"/>
    </row>
    <row r="529" spans="17:19">
      <c r="Q529" s="31"/>
      <c r="R529" s="31"/>
      <c r="S529" s="31"/>
    </row>
    <row r="530" spans="17:19">
      <c r="Q530" s="31"/>
      <c r="R530" s="31"/>
      <c r="S530" s="31"/>
    </row>
    <row r="531" spans="17:19">
      <c r="Q531" s="31"/>
      <c r="R531" s="31"/>
      <c r="S531" s="31"/>
    </row>
    <row r="532" spans="17:19">
      <c r="Q532" s="31"/>
      <c r="R532" s="31"/>
      <c r="S532" s="31"/>
    </row>
    <row r="533" spans="17:19">
      <c r="Q533" s="31"/>
      <c r="R533" s="31"/>
      <c r="S533" s="31"/>
    </row>
    <row r="534" spans="17:19">
      <c r="Q534" s="31"/>
      <c r="R534" s="31"/>
      <c r="S534" s="31"/>
    </row>
    <row r="535" spans="17:19">
      <c r="Q535" s="31"/>
      <c r="R535" s="31"/>
      <c r="S535" s="31"/>
    </row>
    <row r="536" spans="17:19">
      <c r="Q536" s="31"/>
      <c r="R536" s="31"/>
      <c r="S536" s="31"/>
    </row>
    <row r="537" spans="17:19">
      <c r="Q537" s="31"/>
      <c r="R537" s="31"/>
      <c r="S537" s="31"/>
    </row>
    <row r="538" spans="17:19">
      <c r="Q538" s="31"/>
      <c r="R538" s="31"/>
      <c r="S538" s="31"/>
    </row>
    <row r="539" spans="17:19">
      <c r="Q539" s="31"/>
      <c r="R539" s="31"/>
      <c r="S539" s="31"/>
    </row>
    <row r="540" spans="17:19">
      <c r="Q540" s="31"/>
      <c r="R540" s="31"/>
      <c r="S540" s="31"/>
    </row>
    <row r="541" spans="17:19">
      <c r="Q541" s="31"/>
      <c r="R541" s="31"/>
      <c r="S541" s="31"/>
    </row>
    <row r="542" spans="17:19">
      <c r="Q542" s="31"/>
      <c r="R542" s="31"/>
      <c r="S542" s="31"/>
    </row>
    <row r="543" spans="17:19">
      <c r="Q543" s="31"/>
      <c r="R543" s="31"/>
      <c r="S543" s="31"/>
    </row>
    <row r="544" spans="17:19">
      <c r="Q544" s="31"/>
      <c r="R544" s="31"/>
      <c r="S544" s="31"/>
    </row>
    <row r="545" spans="17:19">
      <c r="Q545" s="31"/>
      <c r="R545" s="31"/>
      <c r="S545" s="31"/>
    </row>
    <row r="546" spans="17:19">
      <c r="Q546" s="31"/>
      <c r="R546" s="31"/>
      <c r="S546" s="31"/>
    </row>
    <row r="547" spans="17:19">
      <c r="Q547" s="31"/>
      <c r="R547" s="31"/>
      <c r="S547" s="31"/>
    </row>
    <row r="548" spans="17:19">
      <c r="Q548" s="31"/>
      <c r="R548" s="31"/>
      <c r="S548" s="31"/>
    </row>
    <row r="549" spans="17:19">
      <c r="Q549" s="31"/>
      <c r="R549" s="31"/>
      <c r="S549" s="31"/>
    </row>
    <row r="550" spans="17:19">
      <c r="Q550" s="31"/>
      <c r="R550" s="31"/>
      <c r="S550" s="31"/>
    </row>
    <row r="551" spans="17:19">
      <c r="Q551" s="31"/>
      <c r="R551" s="31"/>
      <c r="S551" s="31"/>
    </row>
    <row r="552" spans="17:19">
      <c r="Q552" s="31"/>
      <c r="R552" s="31"/>
      <c r="S552" s="31"/>
    </row>
    <row r="553" spans="17:19">
      <c r="Q553" s="31"/>
      <c r="R553" s="31"/>
      <c r="S553" s="31"/>
    </row>
    <row r="554" spans="17:19">
      <c r="Q554" s="31"/>
      <c r="R554" s="31"/>
      <c r="S554" s="31"/>
    </row>
    <row r="555" spans="17:19">
      <c r="Q555" s="31"/>
      <c r="R555" s="31"/>
      <c r="S555" s="31"/>
    </row>
    <row r="556" spans="17:19">
      <c r="Q556" s="31"/>
      <c r="R556" s="31"/>
      <c r="S556" s="31"/>
    </row>
    <row r="557" spans="17:19">
      <c r="Q557" s="31"/>
      <c r="R557" s="31"/>
      <c r="S557" s="31"/>
    </row>
    <row r="558" spans="17:19">
      <c r="Q558" s="31"/>
      <c r="R558" s="31"/>
      <c r="S558" s="31"/>
    </row>
    <row r="559" spans="17:19">
      <c r="Q559" s="31"/>
      <c r="R559" s="31"/>
      <c r="S559" s="31"/>
    </row>
    <row r="560" spans="17:19">
      <c r="Q560" s="31"/>
      <c r="R560" s="31"/>
      <c r="S560" s="31"/>
    </row>
    <row r="561" spans="17:19">
      <c r="Q561" s="31"/>
      <c r="R561" s="31"/>
      <c r="S561" s="31"/>
    </row>
    <row r="562" spans="17:19">
      <c r="Q562" s="31"/>
      <c r="R562" s="31"/>
      <c r="S562" s="31"/>
    </row>
    <row r="563" spans="17:19">
      <c r="Q563" s="31"/>
      <c r="R563" s="31"/>
      <c r="S563" s="31"/>
    </row>
    <row r="564" spans="17:19">
      <c r="Q564" s="31"/>
      <c r="R564" s="31"/>
      <c r="S564" s="31"/>
    </row>
    <row r="565" spans="17:19">
      <c r="Q565" s="31"/>
      <c r="R565" s="31"/>
      <c r="S565" s="31"/>
    </row>
    <row r="566" spans="17:19">
      <c r="Q566" s="31"/>
      <c r="R566" s="31"/>
      <c r="S566" s="31"/>
    </row>
    <row r="567" spans="17:19">
      <c r="Q567" s="31"/>
      <c r="R567" s="31"/>
      <c r="S567" s="31"/>
    </row>
    <row r="568" spans="17:19">
      <c r="Q568" s="31"/>
      <c r="R568" s="31"/>
      <c r="S568" s="31"/>
    </row>
    <row r="569" spans="17:19">
      <c r="Q569" s="31"/>
      <c r="R569" s="31"/>
      <c r="S569" s="31"/>
    </row>
    <row r="570" spans="17:19">
      <c r="Q570" s="31"/>
      <c r="R570" s="31"/>
      <c r="S570" s="31"/>
    </row>
    <row r="571" spans="17:19">
      <c r="Q571" s="31"/>
      <c r="R571" s="31"/>
      <c r="S571" s="31"/>
    </row>
    <row r="572" spans="17:19">
      <c r="Q572" s="31"/>
      <c r="R572" s="31"/>
      <c r="S572" s="31"/>
    </row>
    <row r="573" spans="17:19">
      <c r="Q573" s="31"/>
      <c r="R573" s="31"/>
      <c r="S573" s="31"/>
    </row>
    <row r="574" spans="17:19">
      <c r="Q574" s="31"/>
      <c r="R574" s="31"/>
      <c r="S574" s="31"/>
    </row>
    <row r="575" spans="17:19">
      <c r="Q575" s="31"/>
      <c r="R575" s="31"/>
      <c r="S575" s="31"/>
    </row>
    <row r="576" spans="17:19">
      <c r="Q576" s="31"/>
      <c r="R576" s="31"/>
      <c r="S576" s="31"/>
    </row>
    <row r="577" spans="17:19">
      <c r="Q577" s="31"/>
      <c r="R577" s="31"/>
      <c r="S577" s="31"/>
    </row>
    <row r="578" spans="17:19">
      <c r="Q578" s="31"/>
      <c r="R578" s="31"/>
      <c r="S578" s="31"/>
    </row>
    <row r="579" spans="17:19">
      <c r="Q579" s="31"/>
      <c r="R579" s="31"/>
      <c r="S579" s="31"/>
    </row>
    <row r="580" spans="17:19">
      <c r="Q580" s="31"/>
      <c r="R580" s="31"/>
      <c r="S580" s="31"/>
    </row>
    <row r="581" spans="17:19">
      <c r="Q581" s="31"/>
      <c r="R581" s="31"/>
      <c r="S581" s="31"/>
    </row>
    <row r="582" spans="17:19">
      <c r="Q582" s="31"/>
      <c r="R582" s="31"/>
      <c r="S582" s="31"/>
    </row>
    <row r="583" spans="17:19">
      <c r="Q583" s="31"/>
      <c r="R583" s="31"/>
      <c r="S583" s="31"/>
    </row>
    <row r="584" spans="17:19">
      <c r="Q584" s="31"/>
      <c r="R584" s="31"/>
      <c r="S584" s="31"/>
    </row>
    <row r="585" spans="17:19">
      <c r="Q585" s="31"/>
      <c r="R585" s="31"/>
      <c r="S585" s="31"/>
    </row>
    <row r="586" spans="17:19">
      <c r="Q586" s="31"/>
      <c r="R586" s="31"/>
      <c r="S586" s="31"/>
    </row>
    <row r="587" spans="17:19">
      <c r="Q587" s="31"/>
      <c r="R587" s="31"/>
      <c r="S587" s="31"/>
    </row>
    <row r="588" spans="17:19">
      <c r="Q588" s="31"/>
      <c r="R588" s="31"/>
      <c r="S588" s="31"/>
    </row>
    <row r="589" spans="17:19">
      <c r="Q589" s="31"/>
      <c r="R589" s="31"/>
      <c r="S589" s="31"/>
    </row>
    <row r="590" spans="17:19">
      <c r="Q590" s="31"/>
      <c r="R590" s="31"/>
      <c r="S590" s="31"/>
    </row>
    <row r="591" spans="17:19">
      <c r="Q591" s="31"/>
      <c r="R591" s="31"/>
      <c r="S591" s="31"/>
    </row>
    <row r="592" spans="17:19">
      <c r="Q592" s="31"/>
      <c r="R592" s="31"/>
      <c r="S592" s="31"/>
    </row>
    <row r="593" spans="17:19">
      <c r="Q593" s="31"/>
      <c r="R593" s="31"/>
      <c r="S593" s="31"/>
    </row>
    <row r="594" spans="17:19">
      <c r="Q594" s="31"/>
      <c r="R594" s="31"/>
      <c r="S594" s="31"/>
    </row>
    <row r="595" spans="17:19">
      <c r="Q595" s="31"/>
      <c r="R595" s="31"/>
      <c r="S595" s="31"/>
    </row>
    <row r="596" spans="17:19">
      <c r="Q596" s="31"/>
      <c r="R596" s="31"/>
      <c r="S596" s="31"/>
    </row>
    <row r="597" spans="17:19">
      <c r="Q597" s="31"/>
      <c r="R597" s="31"/>
      <c r="S597" s="31"/>
    </row>
    <row r="598" spans="17:19">
      <c r="Q598" s="31"/>
      <c r="R598" s="31"/>
      <c r="S598" s="31"/>
    </row>
    <row r="599" spans="17:19">
      <c r="Q599" s="31"/>
      <c r="R599" s="31"/>
      <c r="S599" s="31"/>
    </row>
    <row r="600" spans="17:19">
      <c r="Q600" s="31"/>
      <c r="R600" s="31"/>
      <c r="S600" s="31"/>
    </row>
    <row r="601" spans="17:19">
      <c r="Q601" s="31"/>
      <c r="R601" s="31"/>
      <c r="S601" s="31"/>
    </row>
    <row r="602" spans="17:19">
      <c r="Q602" s="31"/>
      <c r="R602" s="31"/>
      <c r="S602" s="31"/>
    </row>
    <row r="603" spans="17:19">
      <c r="Q603" s="31"/>
      <c r="R603" s="31"/>
      <c r="S603" s="31"/>
    </row>
    <row r="604" spans="17:19">
      <c r="Q604" s="31"/>
      <c r="R604" s="31"/>
      <c r="S604" s="31"/>
    </row>
    <row r="605" spans="17:19">
      <c r="Q605" s="31"/>
      <c r="R605" s="31"/>
      <c r="S605" s="31"/>
    </row>
    <row r="606" spans="17:19">
      <c r="Q606" s="31"/>
      <c r="R606" s="31"/>
      <c r="S606" s="31"/>
    </row>
    <row r="607" spans="17:19">
      <c r="Q607" s="31"/>
      <c r="R607" s="31"/>
      <c r="S607" s="31"/>
    </row>
    <row r="608" spans="17:19">
      <c r="Q608" s="31"/>
      <c r="R608" s="31"/>
      <c r="S608" s="31"/>
    </row>
    <row r="609" spans="17:19">
      <c r="Q609" s="31"/>
      <c r="R609" s="31"/>
      <c r="S609" s="31"/>
    </row>
    <row r="610" spans="17:19">
      <c r="Q610" s="31"/>
      <c r="R610" s="31"/>
      <c r="S610" s="31"/>
    </row>
    <row r="611" spans="17:19">
      <c r="Q611" s="31"/>
      <c r="R611" s="31"/>
      <c r="S611" s="31"/>
    </row>
    <row r="612" spans="17:19">
      <c r="Q612" s="31"/>
      <c r="R612" s="31"/>
      <c r="S612" s="31"/>
    </row>
    <row r="613" spans="17:19">
      <c r="Q613" s="31"/>
      <c r="R613" s="31"/>
      <c r="S613" s="31"/>
    </row>
    <row r="614" spans="17:19">
      <c r="Q614" s="31"/>
      <c r="R614" s="31"/>
      <c r="S614" s="31"/>
    </row>
    <row r="615" spans="17:19">
      <c r="Q615" s="31"/>
      <c r="R615" s="31"/>
      <c r="S615" s="31"/>
    </row>
    <row r="616" spans="17:19">
      <c r="Q616" s="31"/>
      <c r="R616" s="31"/>
      <c r="S616" s="31"/>
    </row>
    <row r="617" spans="17:19">
      <c r="Q617" s="31"/>
      <c r="R617" s="31"/>
      <c r="S617" s="31"/>
    </row>
    <row r="618" spans="17:19">
      <c r="Q618" s="31"/>
      <c r="R618" s="31"/>
      <c r="S618" s="31"/>
    </row>
    <row r="619" spans="17:19">
      <c r="Q619" s="31"/>
      <c r="R619" s="31"/>
      <c r="S619" s="31"/>
    </row>
    <row r="620" spans="17:19">
      <c r="Q620" s="31"/>
      <c r="R620" s="31"/>
      <c r="S620" s="31"/>
    </row>
    <row r="621" spans="17:19">
      <c r="Q621" s="31"/>
      <c r="R621" s="31"/>
      <c r="S621" s="31"/>
    </row>
    <row r="622" spans="17:19">
      <c r="Q622" s="31"/>
      <c r="R622" s="31"/>
      <c r="S622" s="31"/>
    </row>
    <row r="623" spans="17:19">
      <c r="Q623" s="31"/>
      <c r="R623" s="31"/>
      <c r="S623" s="31"/>
    </row>
    <row r="624" spans="17:19">
      <c r="Q624" s="31"/>
      <c r="R624" s="31"/>
      <c r="S624" s="31"/>
    </row>
    <row r="625" spans="17:19">
      <c r="Q625" s="31"/>
      <c r="R625" s="31"/>
      <c r="S625" s="31"/>
    </row>
    <row r="626" spans="17:19">
      <c r="Q626" s="31"/>
      <c r="R626" s="31"/>
      <c r="S626" s="31"/>
    </row>
    <row r="627" spans="17:19">
      <c r="Q627" s="31"/>
      <c r="R627" s="31"/>
      <c r="S627" s="31"/>
    </row>
    <row r="628" spans="17:19">
      <c r="Q628" s="31"/>
      <c r="R628" s="31"/>
      <c r="S628" s="31"/>
    </row>
    <row r="629" spans="17:19">
      <c r="Q629" s="31"/>
      <c r="R629" s="31"/>
      <c r="S629" s="31"/>
    </row>
    <row r="630" spans="17:19">
      <c r="Q630" s="31"/>
      <c r="R630" s="31"/>
      <c r="S630" s="31"/>
    </row>
    <row r="631" spans="17:19">
      <c r="Q631" s="31"/>
      <c r="R631" s="31"/>
      <c r="S631" s="31"/>
    </row>
    <row r="632" spans="17:19">
      <c r="Q632" s="31"/>
      <c r="R632" s="31"/>
      <c r="S632" s="31"/>
    </row>
    <row r="633" spans="17:19">
      <c r="Q633" s="31"/>
      <c r="R633" s="31"/>
      <c r="S633" s="31"/>
    </row>
    <row r="634" spans="17:19">
      <c r="Q634" s="31"/>
      <c r="R634" s="31"/>
      <c r="S634" s="31"/>
    </row>
    <row r="635" spans="17:19">
      <c r="Q635" s="31"/>
      <c r="R635" s="31"/>
      <c r="S635" s="31"/>
    </row>
    <row r="636" spans="17:19">
      <c r="Q636" s="31"/>
      <c r="R636" s="31"/>
      <c r="S636" s="31"/>
    </row>
    <row r="637" spans="17:19">
      <c r="Q637" s="31"/>
      <c r="R637" s="31"/>
      <c r="S637" s="31"/>
    </row>
    <row r="638" spans="17:19">
      <c r="Q638" s="31"/>
      <c r="R638" s="31"/>
      <c r="S638" s="31"/>
    </row>
    <row r="639" spans="17:19">
      <c r="Q639" s="31"/>
      <c r="R639" s="31"/>
      <c r="S639" s="31"/>
    </row>
    <row r="640" spans="17:19">
      <c r="Q640" s="31"/>
      <c r="R640" s="31"/>
      <c r="S640" s="31"/>
    </row>
    <row r="641" spans="17:19">
      <c r="Q641" s="31"/>
      <c r="R641" s="31"/>
      <c r="S641" s="31"/>
    </row>
    <row r="642" spans="17:19">
      <c r="Q642" s="31"/>
      <c r="R642" s="31"/>
      <c r="S642" s="31"/>
    </row>
    <row r="643" spans="17:19">
      <c r="Q643" s="31"/>
      <c r="R643" s="31"/>
      <c r="S643" s="31"/>
    </row>
    <row r="644" spans="17:19">
      <c r="Q644" s="31"/>
      <c r="R644" s="31"/>
      <c r="S644" s="31"/>
    </row>
    <row r="645" spans="17:19">
      <c r="Q645" s="31"/>
      <c r="R645" s="31"/>
      <c r="S645" s="31"/>
    </row>
    <row r="646" spans="17:19">
      <c r="Q646" s="31"/>
      <c r="R646" s="31"/>
      <c r="S646" s="31"/>
    </row>
    <row r="647" spans="17:19">
      <c r="Q647" s="31"/>
      <c r="R647" s="31"/>
      <c r="S647" s="31"/>
    </row>
    <row r="648" spans="17:19">
      <c r="Q648" s="31"/>
      <c r="R648" s="31"/>
      <c r="S648" s="31"/>
    </row>
    <row r="649" spans="17:19">
      <c r="Q649" s="31"/>
      <c r="R649" s="31"/>
      <c r="S649" s="31"/>
    </row>
    <row r="650" spans="17:19">
      <c r="Q650" s="31"/>
      <c r="R650" s="31"/>
      <c r="S650" s="31"/>
    </row>
    <row r="651" spans="17:19">
      <c r="Q651" s="31"/>
      <c r="R651" s="31"/>
      <c r="S651" s="31"/>
    </row>
    <row r="652" spans="17:19">
      <c r="Q652" s="31"/>
      <c r="R652" s="31"/>
      <c r="S652" s="31"/>
    </row>
    <row r="653" spans="17:19">
      <c r="Q653" s="31"/>
      <c r="R653" s="31"/>
      <c r="S653" s="31"/>
    </row>
    <row r="654" spans="17:19">
      <c r="Q654" s="31"/>
      <c r="R654" s="31"/>
      <c r="S654" s="31"/>
    </row>
    <row r="655" spans="17:19">
      <c r="Q655" s="31"/>
      <c r="R655" s="31"/>
      <c r="S655" s="31"/>
    </row>
    <row r="656" spans="17:19">
      <c r="Q656" s="31"/>
      <c r="R656" s="31"/>
      <c r="S656" s="31"/>
    </row>
    <row r="657" spans="17:19">
      <c r="Q657" s="31"/>
      <c r="R657" s="31"/>
      <c r="S657" s="31"/>
    </row>
    <row r="658" spans="17:19">
      <c r="Q658" s="31"/>
      <c r="R658" s="31"/>
      <c r="S658" s="31"/>
    </row>
    <row r="659" spans="17:19">
      <c r="Q659" s="31"/>
      <c r="R659" s="31"/>
      <c r="S659" s="31"/>
    </row>
    <row r="660" spans="17:19">
      <c r="Q660" s="31"/>
      <c r="R660" s="31"/>
      <c r="S660" s="31"/>
    </row>
    <row r="661" spans="17:19">
      <c r="Q661" s="31"/>
      <c r="R661" s="31"/>
      <c r="S661" s="31"/>
    </row>
    <row r="662" spans="17:19">
      <c r="Q662" s="31"/>
      <c r="R662" s="31"/>
      <c r="S662" s="31"/>
    </row>
    <row r="663" spans="17:19">
      <c r="Q663" s="31"/>
      <c r="R663" s="31"/>
      <c r="S663" s="31"/>
    </row>
    <row r="664" spans="17:19">
      <c r="Q664" s="31"/>
      <c r="R664" s="31"/>
      <c r="S664" s="31"/>
    </row>
    <row r="665" spans="17:19">
      <c r="Q665" s="31"/>
      <c r="R665" s="31"/>
      <c r="S665" s="31"/>
    </row>
    <row r="666" spans="17:19">
      <c r="Q666" s="31"/>
      <c r="R666" s="31"/>
      <c r="S666" s="31"/>
    </row>
    <row r="667" spans="17:19">
      <c r="Q667" s="31"/>
      <c r="R667" s="31"/>
      <c r="S667" s="31"/>
    </row>
    <row r="668" spans="17:19">
      <c r="Q668" s="31"/>
      <c r="R668" s="31"/>
      <c r="S668" s="31"/>
    </row>
    <row r="669" spans="17:19">
      <c r="Q669" s="31"/>
      <c r="R669" s="31"/>
      <c r="S669" s="31"/>
    </row>
    <row r="670" spans="17:19">
      <c r="Q670" s="31"/>
      <c r="R670" s="31"/>
      <c r="S670" s="31"/>
    </row>
    <row r="671" spans="17:19">
      <c r="Q671" s="31"/>
      <c r="R671" s="31"/>
      <c r="S671" s="31"/>
    </row>
    <row r="672" spans="17:19">
      <c r="Q672" s="31"/>
      <c r="R672" s="31"/>
      <c r="S672" s="31"/>
    </row>
    <row r="673" spans="17:19">
      <c r="Q673" s="31"/>
      <c r="R673" s="31"/>
      <c r="S673" s="31"/>
    </row>
    <row r="674" spans="17:19">
      <c r="Q674" s="31"/>
      <c r="R674" s="31"/>
      <c r="S674" s="31"/>
    </row>
    <row r="675" spans="17:19">
      <c r="Q675" s="31"/>
      <c r="R675" s="31"/>
      <c r="S675" s="31"/>
    </row>
    <row r="676" spans="17:19">
      <c r="Q676" s="31"/>
      <c r="R676" s="31"/>
      <c r="S676" s="31"/>
    </row>
    <row r="677" spans="17:19">
      <c r="Q677" s="31"/>
      <c r="R677" s="31"/>
      <c r="S677" s="31"/>
    </row>
    <row r="678" spans="17:19">
      <c r="Q678" s="31"/>
      <c r="R678" s="31"/>
      <c r="S678" s="31"/>
    </row>
    <row r="679" spans="17:19">
      <c r="Q679" s="31"/>
      <c r="R679" s="31"/>
      <c r="S679" s="31"/>
    </row>
    <row r="680" spans="17:19">
      <c r="Q680" s="31"/>
      <c r="R680" s="31"/>
      <c r="S680" s="31"/>
    </row>
    <row r="681" spans="17:19">
      <c r="Q681" s="31"/>
      <c r="R681" s="31"/>
      <c r="S681" s="31"/>
    </row>
    <row r="682" spans="17:19">
      <c r="Q682" s="31"/>
      <c r="R682" s="31"/>
      <c r="S682" s="31"/>
    </row>
    <row r="683" spans="17:19">
      <c r="Q683" s="31"/>
      <c r="R683" s="31"/>
      <c r="S683" s="31"/>
    </row>
    <row r="684" spans="17:19">
      <c r="Q684" s="31"/>
      <c r="R684" s="31"/>
      <c r="S684" s="31"/>
    </row>
    <row r="685" spans="17:19">
      <c r="Q685" s="31"/>
      <c r="R685" s="31"/>
      <c r="S685" s="31"/>
    </row>
    <row r="686" spans="17:19">
      <c r="Q686" s="31"/>
      <c r="R686" s="31"/>
      <c r="S686" s="31"/>
    </row>
    <row r="687" spans="17:19">
      <c r="Q687" s="31"/>
      <c r="R687" s="31"/>
      <c r="S687" s="31"/>
    </row>
    <row r="688" spans="17:19">
      <c r="Q688" s="31"/>
      <c r="R688" s="31"/>
      <c r="S688" s="31"/>
    </row>
    <row r="689" spans="17:19">
      <c r="Q689" s="31"/>
      <c r="R689" s="31"/>
      <c r="S689" s="31"/>
    </row>
    <row r="690" spans="17:19">
      <c r="Q690" s="31"/>
      <c r="R690" s="31"/>
      <c r="S690" s="31"/>
    </row>
    <row r="691" spans="17:19">
      <c r="Q691" s="31"/>
      <c r="R691" s="31"/>
      <c r="S691" s="31"/>
    </row>
    <row r="692" spans="17:19">
      <c r="Q692" s="31"/>
      <c r="R692" s="31"/>
      <c r="S692" s="31"/>
    </row>
    <row r="693" spans="17:19">
      <c r="Q693" s="31"/>
      <c r="R693" s="31"/>
      <c r="S693" s="31"/>
    </row>
    <row r="694" spans="17:19">
      <c r="Q694" s="31"/>
      <c r="R694" s="31"/>
      <c r="S694" s="31"/>
    </row>
    <row r="695" spans="17:19">
      <c r="Q695" s="31"/>
      <c r="R695" s="31"/>
      <c r="S695" s="31"/>
    </row>
    <row r="696" spans="17:19">
      <c r="Q696" s="31"/>
      <c r="R696" s="31"/>
      <c r="S696" s="31"/>
    </row>
    <row r="697" spans="17:19">
      <c r="Q697" s="31"/>
      <c r="R697" s="31"/>
      <c r="S697" s="31"/>
    </row>
    <row r="698" spans="17:19">
      <c r="Q698" s="31"/>
      <c r="R698" s="31"/>
      <c r="S698" s="31"/>
    </row>
    <row r="699" spans="17:19">
      <c r="Q699" s="31"/>
      <c r="R699" s="31"/>
      <c r="S699" s="31"/>
    </row>
    <row r="700" spans="17:19">
      <c r="Q700" s="31"/>
      <c r="R700" s="31"/>
      <c r="S700" s="31"/>
    </row>
    <row r="701" spans="17:19">
      <c r="Q701" s="31"/>
      <c r="R701" s="31"/>
      <c r="S701" s="31"/>
    </row>
    <row r="702" spans="17:19">
      <c r="Q702" s="31"/>
      <c r="R702" s="31"/>
      <c r="S702" s="31"/>
    </row>
    <row r="703" spans="17:19">
      <c r="Q703" s="31"/>
      <c r="R703" s="31"/>
      <c r="S703" s="31"/>
    </row>
    <row r="704" spans="17:19">
      <c r="Q704" s="31"/>
      <c r="R704" s="31"/>
      <c r="S704" s="31"/>
    </row>
    <row r="705" spans="17:19">
      <c r="Q705" s="31"/>
      <c r="R705" s="31"/>
      <c r="S705" s="31"/>
    </row>
    <row r="706" spans="17:19">
      <c r="Q706" s="31"/>
      <c r="R706" s="31"/>
      <c r="S706" s="31"/>
    </row>
    <row r="707" spans="17:19">
      <c r="Q707" s="31"/>
      <c r="R707" s="31"/>
      <c r="S707" s="31"/>
    </row>
    <row r="708" spans="17:19">
      <c r="Q708" s="31"/>
      <c r="R708" s="31"/>
      <c r="S708" s="31"/>
    </row>
    <row r="709" spans="17:19">
      <c r="Q709" s="31"/>
      <c r="R709" s="31"/>
      <c r="S709" s="31"/>
    </row>
    <row r="710" spans="17:19">
      <c r="Q710" s="31"/>
      <c r="R710" s="31"/>
      <c r="S710" s="31"/>
    </row>
    <row r="711" spans="17:19">
      <c r="Q711" s="31"/>
      <c r="R711" s="31"/>
      <c r="S711" s="31"/>
    </row>
    <row r="712" spans="17:19">
      <c r="Q712" s="31"/>
      <c r="R712" s="31"/>
      <c r="S712" s="31"/>
    </row>
    <row r="713" spans="17:19">
      <c r="Q713" s="31"/>
      <c r="R713" s="31"/>
      <c r="S713" s="31"/>
    </row>
    <row r="714" spans="17:19">
      <c r="Q714" s="31"/>
      <c r="R714" s="31"/>
      <c r="S714" s="31"/>
    </row>
    <row r="715" spans="17:19">
      <c r="Q715" s="31"/>
      <c r="R715" s="31"/>
      <c r="S715" s="31"/>
    </row>
    <row r="716" spans="17:19">
      <c r="Q716" s="31"/>
      <c r="R716" s="31"/>
      <c r="S716" s="31"/>
    </row>
    <row r="717" spans="17:19">
      <c r="Q717" s="31"/>
      <c r="R717" s="31"/>
      <c r="S717" s="31"/>
    </row>
    <row r="718" spans="17:19">
      <c r="Q718" s="31"/>
      <c r="R718" s="31"/>
      <c r="S718" s="31"/>
    </row>
    <row r="719" spans="17:19">
      <c r="Q719" s="31"/>
      <c r="R719" s="31"/>
      <c r="S719" s="31"/>
    </row>
    <row r="720" spans="17:19">
      <c r="Q720" s="31"/>
      <c r="R720" s="31"/>
      <c r="S720" s="31"/>
    </row>
    <row r="721" spans="17:19">
      <c r="Q721" s="31"/>
      <c r="R721" s="31"/>
      <c r="S721" s="31"/>
    </row>
    <row r="722" spans="17:19">
      <c r="Q722" s="31"/>
      <c r="R722" s="31"/>
      <c r="S722" s="31"/>
    </row>
    <row r="723" spans="17:19">
      <c r="Q723" s="31"/>
      <c r="R723" s="31"/>
      <c r="S723" s="31"/>
    </row>
    <row r="724" spans="17:19">
      <c r="Q724" s="31"/>
      <c r="R724" s="31"/>
      <c r="S724" s="31"/>
    </row>
    <row r="725" spans="17:19">
      <c r="Q725" s="31"/>
      <c r="R725" s="31"/>
      <c r="S725" s="31"/>
    </row>
    <row r="726" spans="17:19">
      <c r="Q726" s="31"/>
      <c r="R726" s="31"/>
      <c r="S726" s="31"/>
    </row>
    <row r="727" spans="17:19">
      <c r="Q727" s="31"/>
      <c r="R727" s="31"/>
      <c r="S727" s="31"/>
    </row>
    <row r="728" spans="17:19">
      <c r="Q728" s="31"/>
      <c r="R728" s="31"/>
      <c r="S728" s="31"/>
    </row>
    <row r="729" spans="17:19">
      <c r="Q729" s="31"/>
      <c r="R729" s="31"/>
      <c r="S729" s="31"/>
    </row>
    <row r="730" spans="17:19">
      <c r="Q730" s="31"/>
      <c r="R730" s="31"/>
      <c r="S730" s="31"/>
    </row>
    <row r="731" spans="17:19">
      <c r="Q731" s="31"/>
      <c r="R731" s="31"/>
      <c r="S731" s="31"/>
    </row>
    <row r="732" spans="17:19">
      <c r="Q732" s="31"/>
      <c r="R732" s="31"/>
      <c r="S732" s="31"/>
    </row>
    <row r="733" spans="17:19">
      <c r="Q733" s="31"/>
      <c r="R733" s="31"/>
      <c r="S733" s="31"/>
    </row>
    <row r="734" spans="17:19">
      <c r="Q734" s="31"/>
      <c r="R734" s="31"/>
      <c r="S734" s="31"/>
    </row>
    <row r="735" spans="17:19">
      <c r="Q735" s="31"/>
      <c r="R735" s="31"/>
      <c r="S735" s="31"/>
    </row>
    <row r="736" spans="17:19">
      <c r="Q736" s="31"/>
      <c r="R736" s="31"/>
      <c r="S736" s="31"/>
    </row>
    <row r="737" spans="17:19">
      <c r="Q737" s="31"/>
      <c r="R737" s="31"/>
      <c r="S737" s="31"/>
    </row>
    <row r="738" spans="17:19">
      <c r="Q738" s="31"/>
      <c r="R738" s="31"/>
      <c r="S738" s="31"/>
    </row>
    <row r="739" spans="17:19">
      <c r="Q739" s="31"/>
      <c r="R739" s="31"/>
      <c r="S739" s="31"/>
    </row>
    <row r="740" spans="17:19">
      <c r="Q740" s="31"/>
      <c r="R740" s="31"/>
      <c r="S740" s="31"/>
    </row>
    <row r="741" spans="17:19">
      <c r="Q741" s="31"/>
      <c r="R741" s="31"/>
      <c r="S741" s="31"/>
    </row>
    <row r="742" spans="17:19">
      <c r="Q742" s="31"/>
      <c r="R742" s="31"/>
      <c r="S742" s="31"/>
    </row>
    <row r="743" spans="17:19">
      <c r="Q743" s="31"/>
      <c r="R743" s="31"/>
      <c r="S743" s="31"/>
    </row>
    <row r="744" spans="17:19">
      <c r="Q744" s="31"/>
      <c r="R744" s="31"/>
      <c r="S744" s="31"/>
    </row>
    <row r="745" spans="17:19">
      <c r="Q745" s="31"/>
      <c r="R745" s="31"/>
      <c r="S745" s="31"/>
    </row>
    <row r="746" spans="17:19">
      <c r="Q746" s="31"/>
      <c r="R746" s="31"/>
      <c r="S746" s="31"/>
    </row>
    <row r="747" spans="17:19">
      <c r="Q747" s="31"/>
      <c r="R747" s="31"/>
      <c r="S747" s="31"/>
    </row>
    <row r="748" spans="17:19">
      <c r="Q748" s="31"/>
      <c r="R748" s="31"/>
      <c r="S748" s="31"/>
    </row>
    <row r="749" spans="17:19">
      <c r="Q749" s="31"/>
      <c r="R749" s="31"/>
      <c r="S749" s="31"/>
    </row>
    <row r="750" spans="17:19">
      <c r="Q750" s="31"/>
      <c r="R750" s="31"/>
      <c r="S750" s="31"/>
    </row>
    <row r="751" spans="17:19">
      <c r="Q751" s="31"/>
      <c r="R751" s="31"/>
      <c r="S751" s="31"/>
    </row>
    <row r="752" spans="17:19">
      <c r="Q752" s="31"/>
      <c r="R752" s="31"/>
      <c r="S752" s="31"/>
    </row>
    <row r="753" spans="17:19">
      <c r="Q753" s="31"/>
      <c r="R753" s="31"/>
      <c r="S753" s="31"/>
    </row>
    <row r="754" spans="17:19">
      <c r="Q754" s="31"/>
      <c r="R754" s="31"/>
      <c r="S754" s="31"/>
    </row>
    <row r="755" spans="17:19">
      <c r="Q755" s="31"/>
      <c r="R755" s="31"/>
      <c r="S755" s="31"/>
    </row>
    <row r="756" spans="17:19">
      <c r="Q756" s="31"/>
      <c r="R756" s="31"/>
      <c r="S756" s="31"/>
    </row>
    <row r="757" spans="17:19">
      <c r="Q757" s="31"/>
      <c r="R757" s="31"/>
      <c r="S757" s="31"/>
    </row>
    <row r="758" spans="17:19">
      <c r="Q758" s="31"/>
      <c r="R758" s="31"/>
      <c r="S758" s="31"/>
    </row>
    <row r="759" spans="17:19">
      <c r="Q759" s="31"/>
      <c r="R759" s="31"/>
      <c r="S759" s="31"/>
    </row>
    <row r="760" spans="17:19">
      <c r="Q760" s="31"/>
      <c r="R760" s="31"/>
      <c r="S760" s="31"/>
    </row>
    <row r="761" spans="17:19">
      <c r="Q761" s="31"/>
      <c r="R761" s="31"/>
      <c r="S761" s="31"/>
    </row>
    <row r="762" spans="17:19">
      <c r="Q762" s="31"/>
      <c r="R762" s="31"/>
      <c r="S762" s="31"/>
    </row>
    <row r="763" spans="17:19">
      <c r="Q763" s="31"/>
      <c r="R763" s="31"/>
      <c r="S763" s="31"/>
    </row>
    <row r="764" spans="17:19">
      <c r="Q764" s="31"/>
      <c r="R764" s="31"/>
      <c r="S764" s="31"/>
    </row>
    <row r="765" spans="17:19">
      <c r="Q765" s="31"/>
      <c r="R765" s="31"/>
      <c r="S765" s="31"/>
    </row>
    <row r="766" spans="17:19">
      <c r="Q766" s="31"/>
      <c r="R766" s="31"/>
      <c r="S766" s="31"/>
    </row>
    <row r="767" spans="17:19">
      <c r="Q767" s="31"/>
      <c r="R767" s="31"/>
      <c r="S767" s="31"/>
    </row>
    <row r="768" spans="17:19">
      <c r="Q768" s="31"/>
      <c r="R768" s="31"/>
      <c r="S768" s="31"/>
    </row>
    <row r="769" spans="17:19">
      <c r="Q769" s="31"/>
      <c r="R769" s="31"/>
      <c r="S769" s="31"/>
    </row>
    <row r="770" spans="17:19">
      <c r="Q770" s="31"/>
      <c r="R770" s="31"/>
      <c r="S770" s="31"/>
    </row>
    <row r="771" spans="17:19">
      <c r="Q771" s="31"/>
      <c r="R771" s="31"/>
      <c r="S771" s="31"/>
    </row>
    <row r="772" spans="17:19">
      <c r="Q772" s="31"/>
      <c r="R772" s="31"/>
      <c r="S772" s="31"/>
    </row>
    <row r="773" spans="17:19">
      <c r="Q773" s="31"/>
      <c r="R773" s="31"/>
      <c r="S773" s="31"/>
    </row>
    <row r="774" spans="17:19">
      <c r="Q774" s="31"/>
      <c r="R774" s="31"/>
      <c r="S774" s="31"/>
    </row>
    <row r="775" spans="17:19">
      <c r="Q775" s="31"/>
      <c r="R775" s="31"/>
      <c r="S775" s="31"/>
    </row>
    <row r="776" spans="17:19">
      <c r="Q776" s="31"/>
      <c r="R776" s="31"/>
      <c r="S776" s="31"/>
    </row>
    <row r="777" spans="17:19">
      <c r="Q777" s="31"/>
      <c r="R777" s="31"/>
      <c r="S777" s="31"/>
    </row>
    <row r="778" spans="17:19">
      <c r="Q778" s="31"/>
      <c r="R778" s="31"/>
      <c r="S778" s="31"/>
    </row>
    <row r="779" spans="17:19">
      <c r="Q779" s="31"/>
      <c r="R779" s="31"/>
      <c r="S779" s="31"/>
    </row>
    <row r="780" spans="17:19">
      <c r="Q780" s="31"/>
      <c r="R780" s="31"/>
      <c r="S780" s="31"/>
    </row>
    <row r="781" spans="17:19">
      <c r="Q781" s="31"/>
      <c r="R781" s="31"/>
      <c r="S781" s="31"/>
    </row>
    <row r="782" spans="17:19">
      <c r="Q782" s="31"/>
      <c r="R782" s="31"/>
      <c r="S782" s="31"/>
    </row>
    <row r="783" spans="17:19">
      <c r="Q783" s="31"/>
      <c r="R783" s="31"/>
      <c r="S783" s="31"/>
    </row>
    <row r="784" spans="17:19">
      <c r="Q784" s="31"/>
      <c r="R784" s="31"/>
      <c r="S784" s="31"/>
    </row>
    <row r="785" spans="17:19">
      <c r="Q785" s="31"/>
      <c r="R785" s="31"/>
      <c r="S785" s="31"/>
    </row>
    <row r="786" spans="17:19">
      <c r="Q786" s="31"/>
      <c r="R786" s="31"/>
      <c r="S786" s="31"/>
    </row>
    <row r="787" spans="17:19">
      <c r="Q787" s="31"/>
      <c r="R787" s="31"/>
      <c r="S787" s="31"/>
    </row>
    <row r="788" spans="17:19">
      <c r="Q788" s="31"/>
      <c r="R788" s="31"/>
      <c r="S788" s="31"/>
    </row>
    <row r="789" spans="17:19">
      <c r="Q789" s="31"/>
      <c r="R789" s="31"/>
      <c r="S789" s="31"/>
    </row>
    <row r="790" spans="17:19">
      <c r="Q790" s="31"/>
      <c r="R790" s="31"/>
      <c r="S790" s="31"/>
    </row>
    <row r="791" spans="17:19">
      <c r="Q791" s="31"/>
      <c r="R791" s="31"/>
      <c r="S791" s="31"/>
    </row>
    <row r="792" spans="17:19">
      <c r="Q792" s="31"/>
      <c r="R792" s="31"/>
      <c r="S792" s="31"/>
    </row>
    <row r="793" spans="17:19">
      <c r="Q793" s="31"/>
      <c r="R793" s="31"/>
      <c r="S793" s="31"/>
    </row>
    <row r="794" spans="17:19">
      <c r="Q794" s="31"/>
      <c r="R794" s="31"/>
      <c r="S794" s="31"/>
    </row>
    <row r="795" spans="17:19">
      <c r="Q795" s="31"/>
      <c r="R795" s="31"/>
      <c r="S795" s="31"/>
    </row>
    <row r="796" spans="17:19">
      <c r="Q796" s="31"/>
      <c r="R796" s="31"/>
      <c r="S796" s="31"/>
    </row>
    <row r="797" spans="17:19">
      <c r="Q797" s="31"/>
      <c r="R797" s="31"/>
      <c r="S797" s="31"/>
    </row>
    <row r="798" spans="17:19">
      <c r="Q798" s="31"/>
      <c r="R798" s="31"/>
      <c r="S798" s="31"/>
    </row>
    <row r="799" spans="17:19">
      <c r="Q799" s="31"/>
      <c r="R799" s="31"/>
      <c r="S799" s="31"/>
    </row>
    <row r="800" spans="17:19">
      <c r="Q800" s="31"/>
      <c r="R800" s="31"/>
      <c r="S800" s="31"/>
    </row>
    <row r="801" spans="17:19">
      <c r="Q801" s="31"/>
      <c r="R801" s="31"/>
      <c r="S801" s="31"/>
    </row>
    <row r="802" spans="17:19">
      <c r="Q802" s="31"/>
      <c r="R802" s="31"/>
      <c r="S802" s="31"/>
    </row>
    <row r="803" spans="17:19">
      <c r="Q803" s="31"/>
      <c r="R803" s="31"/>
      <c r="S803" s="31"/>
    </row>
    <row r="804" spans="17:19">
      <c r="Q804" s="31"/>
      <c r="R804" s="31"/>
      <c r="S804" s="31"/>
    </row>
    <row r="805" spans="17:19">
      <c r="Q805" s="31"/>
      <c r="R805" s="31"/>
      <c r="S805" s="31"/>
    </row>
    <row r="806" spans="17:19">
      <c r="Q806" s="31"/>
      <c r="R806" s="31"/>
      <c r="S806" s="31"/>
    </row>
    <row r="807" spans="17:19">
      <c r="Q807" s="31"/>
      <c r="R807" s="31"/>
      <c r="S807" s="31"/>
    </row>
    <row r="808" spans="17:19">
      <c r="Q808" s="31"/>
      <c r="R808" s="31"/>
      <c r="S808" s="31"/>
    </row>
    <row r="809" spans="17:19">
      <c r="Q809" s="31"/>
      <c r="R809" s="31"/>
      <c r="S809" s="31"/>
    </row>
    <row r="810" spans="17:19">
      <c r="Q810" s="31"/>
      <c r="R810" s="31"/>
      <c r="S810" s="31"/>
    </row>
    <row r="811" spans="17:19">
      <c r="Q811" s="31"/>
      <c r="R811" s="31"/>
      <c r="S811" s="31"/>
    </row>
    <row r="812" spans="17:19">
      <c r="Q812" s="31"/>
      <c r="R812" s="31"/>
      <c r="S812" s="31"/>
    </row>
    <row r="813" spans="17:19">
      <c r="Q813" s="31"/>
      <c r="R813" s="31"/>
      <c r="S813" s="31"/>
    </row>
    <row r="814" spans="17:19">
      <c r="Q814" s="31"/>
      <c r="R814" s="31"/>
      <c r="S814" s="31"/>
    </row>
    <row r="815" spans="17:19">
      <c r="Q815" s="31"/>
      <c r="R815" s="31"/>
      <c r="S815" s="31"/>
    </row>
    <row r="816" spans="17:19">
      <c r="Q816" s="31"/>
      <c r="R816" s="31"/>
      <c r="S816" s="31"/>
    </row>
    <row r="817" spans="17:19">
      <c r="Q817" s="31"/>
      <c r="R817" s="31"/>
      <c r="S817" s="31"/>
    </row>
    <row r="818" spans="17:19">
      <c r="Q818" s="31"/>
      <c r="R818" s="31"/>
      <c r="S818" s="31"/>
    </row>
    <row r="819" spans="17:19">
      <c r="Q819" s="31"/>
      <c r="R819" s="31"/>
      <c r="S819" s="31"/>
    </row>
    <row r="820" spans="17:19">
      <c r="Q820" s="31"/>
      <c r="R820" s="31"/>
      <c r="S820" s="31"/>
    </row>
    <row r="821" spans="17:19">
      <c r="Q821" s="31"/>
      <c r="R821" s="31"/>
      <c r="S821" s="31"/>
    </row>
    <row r="822" spans="17:19">
      <c r="Q822" s="31"/>
      <c r="R822" s="31"/>
      <c r="S822" s="31"/>
    </row>
    <row r="823" spans="17:19">
      <c r="Q823" s="31"/>
      <c r="R823" s="31"/>
      <c r="S823" s="31"/>
    </row>
    <row r="824" spans="17:19">
      <c r="Q824" s="31"/>
      <c r="R824" s="31"/>
      <c r="S824" s="31"/>
    </row>
    <row r="825" spans="17:19">
      <c r="Q825" s="31"/>
      <c r="R825" s="31"/>
      <c r="S825" s="31"/>
    </row>
    <row r="826" spans="17:19">
      <c r="Q826" s="31"/>
      <c r="R826" s="31"/>
      <c r="S826" s="31"/>
    </row>
    <row r="827" spans="17:19">
      <c r="Q827" s="31"/>
      <c r="R827" s="31"/>
      <c r="S827" s="31"/>
    </row>
    <row r="828" spans="17:19">
      <c r="Q828" s="31"/>
      <c r="R828" s="31"/>
      <c r="S828" s="31"/>
    </row>
    <row r="829" spans="17:19">
      <c r="Q829" s="31"/>
      <c r="R829" s="31"/>
      <c r="S829" s="31"/>
    </row>
    <row r="830" spans="17:19">
      <c r="Q830" s="31"/>
      <c r="R830" s="31"/>
      <c r="S830" s="31"/>
    </row>
    <row r="831" spans="17:19">
      <c r="Q831" s="31"/>
      <c r="R831" s="31"/>
      <c r="S831" s="31"/>
    </row>
    <row r="832" spans="17:19">
      <c r="Q832" s="31"/>
      <c r="R832" s="31"/>
      <c r="S832" s="31"/>
    </row>
    <row r="833" spans="17:19">
      <c r="Q833" s="31"/>
      <c r="R833" s="31"/>
      <c r="S833" s="31"/>
    </row>
    <row r="834" spans="17:19">
      <c r="Q834" s="31"/>
      <c r="R834" s="31"/>
      <c r="S834" s="31"/>
    </row>
    <row r="835" spans="17:19">
      <c r="Q835" s="31"/>
      <c r="R835" s="31"/>
      <c r="S835" s="31"/>
    </row>
    <row r="836" spans="17:19">
      <c r="Q836" s="31"/>
      <c r="R836" s="31"/>
      <c r="S836" s="31"/>
    </row>
    <row r="837" spans="17:19">
      <c r="Q837" s="31"/>
      <c r="R837" s="31"/>
      <c r="S837" s="31"/>
    </row>
    <row r="838" spans="17:19">
      <c r="Q838" s="31"/>
      <c r="R838" s="31"/>
      <c r="S838" s="31"/>
    </row>
    <row r="839" spans="17:19">
      <c r="Q839" s="31"/>
      <c r="R839" s="31"/>
      <c r="S839" s="31"/>
    </row>
    <row r="840" spans="17:19">
      <c r="Q840" s="31"/>
      <c r="R840" s="31"/>
      <c r="S840" s="31"/>
    </row>
    <row r="841" spans="17:19">
      <c r="Q841" s="31"/>
      <c r="R841" s="31"/>
      <c r="S841" s="31"/>
    </row>
    <row r="842" spans="17:19">
      <c r="Q842" s="31"/>
      <c r="R842" s="31"/>
      <c r="S842" s="31"/>
    </row>
    <row r="843" spans="17:19">
      <c r="Q843" s="31"/>
      <c r="R843" s="31"/>
      <c r="S843" s="31"/>
    </row>
    <row r="844" spans="17:19">
      <c r="Q844" s="31"/>
      <c r="R844" s="31"/>
      <c r="S844" s="31"/>
    </row>
    <row r="845" spans="17:19">
      <c r="Q845" s="31"/>
      <c r="R845" s="31"/>
      <c r="S845" s="31"/>
    </row>
    <row r="846" spans="17:19">
      <c r="Q846" s="31"/>
      <c r="R846" s="31"/>
      <c r="S846" s="31"/>
    </row>
    <row r="847" spans="17:19">
      <c r="Q847" s="31"/>
      <c r="R847" s="31"/>
      <c r="S847" s="31"/>
    </row>
    <row r="848" spans="17:19">
      <c r="Q848" s="31"/>
      <c r="R848" s="31"/>
      <c r="S848" s="31"/>
    </row>
    <row r="849" spans="17:19">
      <c r="Q849" s="31"/>
      <c r="R849" s="31"/>
      <c r="S849" s="31"/>
    </row>
    <row r="850" spans="17:19">
      <c r="Q850" s="31"/>
      <c r="R850" s="31"/>
      <c r="S850" s="31"/>
    </row>
    <row r="851" spans="17:19">
      <c r="Q851" s="31"/>
      <c r="R851" s="31"/>
      <c r="S851" s="31"/>
    </row>
    <row r="852" spans="17:19">
      <c r="Q852" s="31"/>
      <c r="R852" s="31"/>
      <c r="S852" s="31"/>
    </row>
    <row r="853" spans="17:19">
      <c r="Q853" s="31"/>
      <c r="R853" s="31"/>
      <c r="S853" s="31"/>
    </row>
    <row r="854" spans="17:19">
      <c r="Q854" s="31"/>
      <c r="R854" s="31"/>
      <c r="S854" s="31"/>
    </row>
    <row r="855" spans="17:19">
      <c r="Q855" s="31"/>
      <c r="R855" s="31"/>
      <c r="S855" s="31"/>
    </row>
    <row r="856" spans="17:19">
      <c r="Q856" s="31"/>
      <c r="R856" s="31"/>
      <c r="S856" s="31"/>
    </row>
    <row r="857" spans="17:19">
      <c r="Q857" s="31"/>
      <c r="R857" s="31"/>
      <c r="S857" s="31"/>
    </row>
    <row r="858" spans="17:19">
      <c r="Q858" s="31"/>
      <c r="R858" s="31"/>
      <c r="S858" s="31"/>
    </row>
    <row r="859" spans="17:19">
      <c r="Q859" s="31"/>
      <c r="R859" s="31"/>
      <c r="S859" s="31"/>
    </row>
    <row r="860" spans="17:19">
      <c r="Q860" s="31"/>
      <c r="R860" s="31"/>
      <c r="S860" s="31"/>
    </row>
    <row r="861" spans="17:19">
      <c r="Q861" s="31"/>
      <c r="R861" s="31"/>
      <c r="S861" s="31"/>
    </row>
    <row r="862" spans="17:19">
      <c r="Q862" s="31"/>
      <c r="R862" s="31"/>
      <c r="S862" s="31"/>
    </row>
    <row r="863" spans="17:19">
      <c r="Q863" s="31"/>
      <c r="R863" s="31"/>
      <c r="S863" s="31"/>
    </row>
    <row r="864" spans="17:19">
      <c r="Q864" s="31"/>
      <c r="R864" s="31"/>
      <c r="S864" s="31"/>
    </row>
    <row r="865" spans="17:19">
      <c r="Q865" s="31"/>
      <c r="R865" s="31"/>
      <c r="S865" s="31"/>
    </row>
    <row r="866" spans="17:19">
      <c r="Q866" s="31"/>
      <c r="R866" s="31"/>
      <c r="S866" s="31"/>
    </row>
    <row r="867" spans="17:19">
      <c r="Q867" s="31"/>
      <c r="R867" s="31"/>
      <c r="S867" s="31"/>
    </row>
    <row r="868" spans="17:19">
      <c r="Q868" s="31"/>
      <c r="R868" s="31"/>
      <c r="S868" s="31"/>
    </row>
    <row r="869" spans="17:19">
      <c r="Q869" s="31"/>
      <c r="R869" s="31"/>
      <c r="S869" s="31"/>
    </row>
    <row r="870" spans="17:19">
      <c r="Q870" s="31"/>
      <c r="R870" s="31"/>
      <c r="S870" s="31"/>
    </row>
    <row r="871" spans="17:19">
      <c r="Q871" s="31"/>
      <c r="R871" s="31"/>
      <c r="S871" s="31"/>
    </row>
    <row r="872" spans="17:19">
      <c r="Q872" s="31"/>
      <c r="R872" s="31"/>
      <c r="S872" s="31"/>
    </row>
    <row r="873" spans="17:19">
      <c r="Q873" s="31"/>
      <c r="R873" s="31"/>
      <c r="S873" s="31"/>
    </row>
    <row r="874" spans="17:19">
      <c r="Q874" s="31"/>
      <c r="R874" s="31"/>
      <c r="S874" s="31"/>
    </row>
    <row r="875" spans="17:19">
      <c r="Q875" s="31"/>
      <c r="R875" s="31"/>
      <c r="S875" s="31"/>
    </row>
    <row r="876" spans="17:19">
      <c r="Q876" s="31"/>
      <c r="R876" s="31"/>
      <c r="S876" s="31"/>
    </row>
    <row r="877" spans="17:19">
      <c r="Q877" s="31"/>
      <c r="R877" s="31"/>
      <c r="S877" s="31"/>
    </row>
    <row r="878" spans="17:19">
      <c r="Q878" s="31"/>
      <c r="R878" s="31"/>
      <c r="S878" s="31"/>
    </row>
    <row r="879" spans="17:19">
      <c r="Q879" s="31"/>
      <c r="R879" s="31"/>
      <c r="S879" s="31"/>
    </row>
    <row r="880" spans="17:19">
      <c r="Q880" s="31"/>
      <c r="R880" s="31"/>
      <c r="S880" s="31"/>
    </row>
    <row r="881" spans="17:19">
      <c r="Q881" s="31"/>
      <c r="R881" s="31"/>
      <c r="S881" s="31"/>
    </row>
    <row r="882" spans="17:19">
      <c r="Q882" s="31"/>
      <c r="R882" s="31"/>
      <c r="S882" s="31"/>
    </row>
    <row r="883" spans="17:19">
      <c r="Q883" s="31"/>
      <c r="R883" s="31"/>
      <c r="S883" s="31"/>
    </row>
    <row r="884" spans="17:19">
      <c r="Q884" s="31"/>
      <c r="R884" s="31"/>
      <c r="S884" s="31"/>
    </row>
    <row r="885" spans="17:19">
      <c r="Q885" s="31"/>
      <c r="R885" s="31"/>
      <c r="S885" s="31"/>
    </row>
    <row r="886" spans="17:19">
      <c r="Q886" s="31"/>
      <c r="R886" s="31"/>
      <c r="S886" s="31"/>
    </row>
    <row r="887" spans="17:19">
      <c r="Q887" s="31"/>
      <c r="R887" s="31"/>
      <c r="S887" s="31"/>
    </row>
    <row r="888" spans="17:19">
      <c r="Q888" s="31"/>
      <c r="R888" s="31"/>
      <c r="S888" s="31"/>
    </row>
    <row r="889" spans="17:19">
      <c r="Q889" s="31"/>
      <c r="R889" s="31"/>
      <c r="S889" s="31"/>
    </row>
    <row r="890" spans="17:19">
      <c r="Q890" s="31"/>
      <c r="R890" s="31"/>
      <c r="S890" s="31"/>
    </row>
    <row r="891" spans="17:19">
      <c r="Q891" s="31"/>
      <c r="R891" s="31"/>
      <c r="S891" s="31"/>
    </row>
    <row r="892" spans="17:19">
      <c r="Q892" s="31"/>
      <c r="R892" s="31"/>
      <c r="S892" s="31"/>
    </row>
    <row r="893" spans="17:19">
      <c r="Q893" s="31"/>
      <c r="R893" s="31"/>
      <c r="S893" s="31"/>
    </row>
    <row r="894" spans="17:19">
      <c r="Q894" s="31"/>
      <c r="R894" s="31"/>
      <c r="S894" s="31"/>
    </row>
    <row r="895" spans="17:19">
      <c r="Q895" s="31"/>
      <c r="R895" s="31"/>
      <c r="S895" s="31"/>
    </row>
    <row r="896" spans="17:19">
      <c r="Q896" s="31"/>
      <c r="R896" s="31"/>
      <c r="S896" s="31"/>
    </row>
    <row r="897" spans="17:19">
      <c r="Q897" s="31"/>
      <c r="R897" s="31"/>
      <c r="S897" s="31"/>
    </row>
    <row r="898" spans="17:19">
      <c r="Q898" s="31"/>
      <c r="R898" s="31"/>
      <c r="S898" s="31"/>
    </row>
    <row r="899" spans="17:19">
      <c r="Q899" s="31"/>
      <c r="R899" s="31"/>
      <c r="S899" s="31"/>
    </row>
    <row r="900" spans="17:19">
      <c r="Q900" s="31"/>
      <c r="R900" s="31"/>
      <c r="S900" s="31"/>
    </row>
    <row r="901" spans="17:19">
      <c r="Q901" s="31"/>
      <c r="R901" s="31"/>
      <c r="S901" s="31"/>
    </row>
    <row r="902" spans="17:19">
      <c r="Q902" s="31"/>
      <c r="R902" s="31"/>
      <c r="S902" s="31"/>
    </row>
    <row r="903" spans="17:19">
      <c r="Q903" s="31"/>
      <c r="R903" s="31"/>
      <c r="S903" s="31"/>
    </row>
    <row r="904" spans="17:19">
      <c r="Q904" s="31"/>
      <c r="R904" s="31"/>
      <c r="S904" s="31"/>
    </row>
    <row r="905" spans="17:19">
      <c r="Q905" s="31"/>
      <c r="R905" s="31"/>
      <c r="S905" s="31"/>
    </row>
    <row r="906" spans="17:19">
      <c r="Q906" s="31"/>
      <c r="R906" s="31"/>
      <c r="S906" s="31"/>
    </row>
    <row r="907" spans="17:19">
      <c r="Q907" s="31"/>
      <c r="R907" s="31"/>
      <c r="S907" s="31"/>
    </row>
    <row r="908" spans="17:19">
      <c r="Q908" s="31"/>
      <c r="R908" s="31"/>
      <c r="S908" s="31"/>
    </row>
    <row r="909" spans="17:19">
      <c r="Q909" s="31"/>
      <c r="R909" s="31"/>
      <c r="S909" s="31"/>
    </row>
    <row r="910" spans="17:19">
      <c r="Q910" s="31"/>
      <c r="R910" s="31"/>
      <c r="S910" s="31"/>
    </row>
    <row r="911" spans="17:19">
      <c r="Q911" s="31"/>
      <c r="R911" s="31"/>
      <c r="S911" s="31"/>
    </row>
    <row r="912" spans="17:19">
      <c r="Q912" s="31"/>
      <c r="R912" s="31"/>
      <c r="S912" s="31"/>
    </row>
    <row r="913" spans="17:19">
      <c r="Q913" s="31"/>
      <c r="R913" s="31"/>
      <c r="S913" s="31"/>
    </row>
    <row r="914" spans="17:19">
      <c r="Q914" s="31"/>
      <c r="R914" s="31"/>
      <c r="S914" s="31"/>
    </row>
    <row r="915" spans="17:19">
      <c r="Q915" s="31"/>
      <c r="R915" s="31"/>
      <c r="S915" s="31"/>
    </row>
    <row r="916" spans="17:19">
      <c r="Q916" s="31"/>
      <c r="R916" s="31"/>
      <c r="S916" s="31"/>
    </row>
    <row r="917" spans="17:19">
      <c r="Q917" s="31"/>
      <c r="R917" s="31"/>
      <c r="S917" s="31"/>
    </row>
    <row r="918" spans="17:19">
      <c r="Q918" s="31"/>
      <c r="R918" s="31"/>
      <c r="S918" s="31"/>
    </row>
    <row r="919" spans="17:19">
      <c r="Q919" s="31"/>
      <c r="R919" s="31"/>
      <c r="S919" s="31"/>
    </row>
    <row r="920" spans="17:19">
      <c r="Q920" s="31"/>
      <c r="R920" s="31"/>
      <c r="S920" s="31"/>
    </row>
    <row r="921" spans="17:19">
      <c r="Q921" s="31"/>
      <c r="R921" s="31"/>
      <c r="S921" s="31"/>
    </row>
    <row r="922" spans="17:19">
      <c r="Q922" s="31"/>
      <c r="R922" s="31"/>
      <c r="S922" s="31"/>
    </row>
    <row r="923" spans="17:19">
      <c r="Q923" s="31"/>
      <c r="R923" s="31"/>
      <c r="S923" s="31"/>
    </row>
    <row r="924" spans="17:19">
      <c r="Q924" s="31"/>
      <c r="R924" s="31"/>
      <c r="S924" s="31"/>
    </row>
    <row r="925" spans="17:19">
      <c r="Q925" s="31"/>
      <c r="R925" s="31"/>
      <c r="S925" s="31"/>
    </row>
    <row r="926" spans="17:19">
      <c r="Q926" s="31"/>
      <c r="R926" s="31"/>
      <c r="S926" s="31"/>
    </row>
    <row r="927" spans="17:19">
      <c r="Q927" s="31"/>
      <c r="R927" s="31"/>
      <c r="S927" s="31"/>
    </row>
    <row r="928" spans="17:19">
      <c r="Q928" s="31"/>
      <c r="R928" s="31"/>
      <c r="S928" s="31"/>
    </row>
    <row r="929" spans="17:19">
      <c r="Q929" s="31"/>
      <c r="R929" s="31"/>
      <c r="S929" s="31"/>
    </row>
    <row r="930" spans="17:19">
      <c r="Q930" s="31"/>
      <c r="R930" s="31"/>
      <c r="S930" s="31"/>
    </row>
    <row r="931" spans="17:19">
      <c r="Q931" s="31"/>
      <c r="R931" s="31"/>
      <c r="S931" s="31"/>
    </row>
    <row r="932" spans="17:19">
      <c r="Q932" s="31"/>
      <c r="R932" s="31"/>
      <c r="S932" s="31"/>
    </row>
    <row r="933" spans="17:19">
      <c r="Q933" s="31"/>
      <c r="R933" s="31"/>
      <c r="S933" s="31"/>
    </row>
    <row r="934" spans="17:19">
      <c r="Q934" s="31"/>
      <c r="R934" s="31"/>
      <c r="S934" s="31"/>
    </row>
    <row r="935" spans="17:19">
      <c r="Q935" s="31"/>
      <c r="R935" s="31"/>
      <c r="S935" s="31"/>
    </row>
    <row r="936" spans="17:19">
      <c r="Q936" s="31"/>
      <c r="R936" s="31"/>
      <c r="S936" s="31"/>
    </row>
    <row r="937" spans="17:19">
      <c r="Q937" s="31"/>
      <c r="R937" s="31"/>
      <c r="S937" s="31"/>
    </row>
    <row r="938" spans="17:19">
      <c r="Q938" s="31"/>
      <c r="R938" s="31"/>
      <c r="S938" s="31"/>
    </row>
    <row r="939" spans="17:19">
      <c r="Q939" s="31"/>
      <c r="R939" s="31"/>
      <c r="S939" s="31"/>
    </row>
    <row r="940" spans="17:19">
      <c r="Q940" s="31"/>
      <c r="R940" s="31"/>
      <c r="S940" s="31"/>
    </row>
    <row r="941" spans="17:19">
      <c r="Q941" s="31"/>
      <c r="R941" s="31"/>
      <c r="S941" s="31"/>
    </row>
    <row r="942" spans="17:19">
      <c r="Q942" s="31"/>
      <c r="R942" s="31"/>
      <c r="S942" s="31"/>
    </row>
    <row r="943" spans="17:19">
      <c r="Q943" s="31"/>
      <c r="R943" s="31"/>
      <c r="S943" s="31"/>
    </row>
    <row r="944" spans="17:19">
      <c r="Q944" s="31"/>
      <c r="R944" s="31"/>
      <c r="S944" s="31"/>
    </row>
    <row r="945" spans="17:19">
      <c r="Q945" s="31"/>
      <c r="R945" s="31"/>
      <c r="S945" s="31"/>
    </row>
    <row r="946" spans="17:19">
      <c r="Q946" s="31"/>
      <c r="R946" s="31"/>
      <c r="S946" s="31"/>
    </row>
    <row r="947" spans="17:19">
      <c r="Q947" s="31"/>
      <c r="R947" s="31"/>
      <c r="S947" s="31"/>
    </row>
    <row r="948" spans="17:19">
      <c r="Q948" s="31"/>
      <c r="R948" s="31"/>
      <c r="S948" s="31"/>
    </row>
    <row r="949" spans="17:19">
      <c r="Q949" s="31"/>
      <c r="R949" s="31"/>
      <c r="S949" s="31"/>
    </row>
    <row r="950" spans="17:19">
      <c r="Q950" s="31"/>
      <c r="R950" s="31"/>
      <c r="S950" s="31"/>
    </row>
    <row r="951" spans="17:19">
      <c r="Q951" s="31"/>
      <c r="R951" s="31"/>
      <c r="S951" s="31"/>
    </row>
    <row r="952" spans="17:19">
      <c r="Q952" s="31"/>
      <c r="R952" s="31"/>
      <c r="S952" s="31"/>
    </row>
    <row r="953" spans="17:19">
      <c r="Q953" s="31"/>
      <c r="R953" s="31"/>
      <c r="S953" s="31"/>
    </row>
    <row r="954" spans="17:19">
      <c r="Q954" s="31"/>
      <c r="R954" s="31"/>
      <c r="S954" s="31"/>
    </row>
    <row r="955" spans="17:19">
      <c r="Q955" s="31"/>
      <c r="R955" s="31"/>
      <c r="S955" s="31"/>
    </row>
    <row r="956" spans="17:19">
      <c r="Q956" s="31"/>
      <c r="R956" s="31"/>
      <c r="S956" s="31"/>
    </row>
    <row r="957" spans="17:19">
      <c r="Q957" s="31"/>
      <c r="R957" s="31"/>
      <c r="S957" s="31"/>
    </row>
    <row r="958" spans="17:19">
      <c r="Q958" s="31"/>
      <c r="R958" s="31"/>
      <c r="S958" s="31"/>
    </row>
    <row r="959" spans="17:19">
      <c r="Q959" s="31"/>
      <c r="R959" s="31"/>
      <c r="S959" s="31"/>
    </row>
    <row r="960" spans="17:19">
      <c r="Q960" s="31"/>
      <c r="R960" s="31"/>
      <c r="S960" s="31"/>
    </row>
    <row r="961" spans="17:19">
      <c r="Q961" s="31"/>
      <c r="R961" s="31"/>
      <c r="S961" s="31"/>
    </row>
    <row r="962" spans="17:19">
      <c r="Q962" s="31"/>
      <c r="R962" s="31"/>
      <c r="S962" s="31"/>
    </row>
    <row r="963" spans="17:19">
      <c r="Q963" s="31"/>
      <c r="R963" s="31"/>
      <c r="S963" s="31"/>
    </row>
    <row r="964" spans="17:19">
      <c r="Q964" s="31"/>
      <c r="R964" s="31"/>
      <c r="S964" s="31"/>
    </row>
    <row r="965" spans="17:19">
      <c r="Q965" s="31"/>
      <c r="R965" s="31"/>
      <c r="S965" s="31"/>
    </row>
    <row r="966" spans="17:19">
      <c r="Q966" s="31"/>
      <c r="R966" s="31"/>
      <c r="S966" s="31"/>
    </row>
    <row r="967" spans="17:19">
      <c r="Q967" s="31"/>
      <c r="R967" s="31"/>
      <c r="S967" s="31"/>
    </row>
    <row r="968" spans="17:19">
      <c r="Q968" s="31"/>
      <c r="R968" s="31"/>
      <c r="S968" s="31"/>
    </row>
    <row r="969" spans="17:19">
      <c r="Q969" s="31"/>
      <c r="R969" s="31"/>
      <c r="S969" s="31"/>
    </row>
    <row r="970" spans="17:19">
      <c r="Q970" s="31"/>
      <c r="R970" s="31"/>
      <c r="S970" s="31"/>
    </row>
    <row r="971" spans="17:19">
      <c r="Q971" s="31"/>
      <c r="R971" s="31"/>
      <c r="S971" s="31"/>
    </row>
    <row r="972" spans="17:19">
      <c r="Q972" s="31"/>
      <c r="R972" s="31"/>
      <c r="S972" s="31"/>
    </row>
    <row r="973" spans="17:19">
      <c r="Q973" s="31"/>
      <c r="R973" s="31"/>
      <c r="S973" s="31"/>
    </row>
    <row r="974" spans="17:19">
      <c r="Q974" s="31"/>
      <c r="R974" s="31"/>
      <c r="S974" s="31"/>
    </row>
    <row r="975" spans="17:19">
      <c r="Q975" s="31"/>
      <c r="R975" s="31"/>
      <c r="S975" s="31"/>
    </row>
    <row r="976" spans="17:19">
      <c r="Q976" s="31"/>
      <c r="R976" s="31"/>
      <c r="S976" s="31"/>
    </row>
    <row r="977" spans="17:19">
      <c r="Q977" s="31"/>
      <c r="R977" s="31"/>
      <c r="S977" s="31"/>
    </row>
    <row r="978" spans="17:19">
      <c r="Q978" s="31"/>
      <c r="R978" s="31"/>
      <c r="S978" s="31"/>
    </row>
    <row r="979" spans="17:19">
      <c r="Q979" s="31"/>
      <c r="R979" s="31"/>
      <c r="S979" s="31"/>
    </row>
    <row r="980" spans="17:19">
      <c r="Q980" s="31"/>
      <c r="R980" s="31"/>
      <c r="S980" s="31"/>
    </row>
    <row r="981" spans="17:19">
      <c r="Q981" s="31"/>
      <c r="R981" s="31"/>
      <c r="S981" s="31"/>
    </row>
    <row r="982" spans="17:19">
      <c r="Q982" s="31"/>
      <c r="R982" s="31"/>
      <c r="S982" s="31"/>
    </row>
    <row r="983" spans="17:19">
      <c r="Q983" s="31"/>
      <c r="R983" s="31"/>
      <c r="S983" s="31"/>
    </row>
    <row r="984" spans="17:19">
      <c r="Q984" s="31"/>
      <c r="R984" s="31"/>
      <c r="S984" s="31"/>
    </row>
    <row r="985" spans="17:19">
      <c r="Q985" s="31"/>
      <c r="R985" s="31"/>
      <c r="S985" s="31"/>
    </row>
    <row r="986" spans="17:19">
      <c r="Q986" s="31"/>
      <c r="R986" s="31"/>
      <c r="S986" s="31"/>
    </row>
    <row r="987" spans="17:19">
      <c r="Q987" s="31"/>
      <c r="R987" s="31"/>
      <c r="S987" s="31"/>
    </row>
    <row r="988" spans="17:19">
      <c r="Q988" s="31"/>
      <c r="R988" s="31"/>
      <c r="S988" s="31"/>
    </row>
    <row r="989" spans="17:19">
      <c r="Q989" s="31"/>
      <c r="R989" s="31"/>
      <c r="S989" s="31"/>
    </row>
    <row r="990" spans="17:19">
      <c r="Q990" s="31"/>
      <c r="R990" s="31"/>
      <c r="S990" s="31"/>
    </row>
    <row r="991" spans="17:19">
      <c r="Q991" s="31"/>
      <c r="R991" s="31"/>
      <c r="S991" s="31"/>
    </row>
    <row r="992" spans="17:19">
      <c r="Q992" s="31"/>
      <c r="R992" s="31"/>
      <c r="S992" s="31"/>
    </row>
    <row r="993" spans="17:19">
      <c r="Q993" s="31"/>
      <c r="R993" s="31"/>
      <c r="S993" s="31"/>
    </row>
    <row r="994" spans="17:19">
      <c r="Q994" s="31"/>
      <c r="R994" s="31"/>
      <c r="S994" s="31"/>
    </row>
    <row r="995" spans="17:19">
      <c r="Q995" s="31"/>
      <c r="R995" s="31"/>
      <c r="S995" s="31"/>
    </row>
    <row r="996" spans="17:19">
      <c r="Q996" s="31"/>
      <c r="R996" s="31"/>
      <c r="S996" s="31"/>
    </row>
    <row r="997" spans="17:19">
      <c r="Q997" s="31"/>
      <c r="R997" s="31"/>
      <c r="S997" s="31"/>
    </row>
    <row r="998" spans="17:19">
      <c r="Q998" s="31"/>
      <c r="R998" s="31"/>
      <c r="S998" s="31"/>
    </row>
    <row r="999" spans="17:19">
      <c r="Q999" s="31"/>
      <c r="R999" s="31"/>
      <c r="S999" s="31"/>
    </row>
    <row r="1000" spans="17:19">
      <c r="Q1000" s="31"/>
      <c r="R1000" s="31"/>
      <c r="S1000" s="31"/>
    </row>
    <row r="1001" spans="17:19">
      <c r="Q1001" s="31"/>
      <c r="R1001" s="31"/>
      <c r="S1001" s="31"/>
    </row>
    <row r="1002" spans="17:19">
      <c r="Q1002" s="31"/>
      <c r="R1002" s="31"/>
      <c r="S1002" s="31"/>
    </row>
    <row r="1003" spans="17:19">
      <c r="Q1003" s="31"/>
      <c r="R1003" s="31"/>
      <c r="S1003" s="31"/>
    </row>
    <row r="1004" spans="17:19">
      <c r="Q1004" s="31"/>
      <c r="R1004" s="31"/>
      <c r="S1004" s="31"/>
    </row>
    <row r="1005" spans="17:19">
      <c r="Q1005" s="31"/>
      <c r="R1005" s="31"/>
      <c r="S1005" s="31"/>
    </row>
    <row r="1006" spans="17:19">
      <c r="Q1006" s="31"/>
      <c r="R1006" s="31"/>
      <c r="S1006" s="31"/>
    </row>
    <row r="1007" spans="17:19">
      <c r="Q1007" s="31"/>
      <c r="R1007" s="31"/>
      <c r="S1007" s="31"/>
    </row>
    <row r="1008" spans="17:19">
      <c r="Q1008" s="31"/>
      <c r="R1008" s="31"/>
      <c r="S1008" s="31"/>
    </row>
    <row r="1009" spans="17:19">
      <c r="Q1009" s="31"/>
      <c r="R1009" s="31"/>
      <c r="S1009" s="31"/>
    </row>
    <row r="1010" spans="17:19">
      <c r="Q1010" s="31"/>
      <c r="R1010" s="31"/>
      <c r="S1010" s="31"/>
    </row>
    <row r="1011" spans="17:19">
      <c r="Q1011" s="31"/>
      <c r="R1011" s="31"/>
      <c r="S1011" s="31"/>
    </row>
    <row r="1012" spans="17:19">
      <c r="Q1012" s="31"/>
      <c r="R1012" s="31"/>
      <c r="S1012" s="31"/>
    </row>
    <row r="1013" spans="17:19">
      <c r="Q1013" s="31"/>
      <c r="R1013" s="31"/>
      <c r="S1013" s="31"/>
    </row>
    <row r="1014" spans="17:19">
      <c r="Q1014" s="31"/>
      <c r="R1014" s="31"/>
      <c r="S1014" s="31"/>
    </row>
    <row r="1015" spans="17:19">
      <c r="Q1015" s="31"/>
      <c r="R1015" s="31"/>
      <c r="S1015" s="31"/>
    </row>
    <row r="1016" spans="17:19">
      <c r="Q1016" s="31"/>
      <c r="R1016" s="31"/>
      <c r="S1016" s="31"/>
    </row>
    <row r="1017" spans="17:19">
      <c r="Q1017" s="31"/>
      <c r="R1017" s="31"/>
      <c r="S1017" s="31"/>
    </row>
    <row r="1018" spans="17:19">
      <c r="Q1018" s="31"/>
      <c r="R1018" s="31"/>
      <c r="S1018" s="31"/>
    </row>
    <row r="1019" spans="17:19">
      <c r="Q1019" s="31"/>
      <c r="R1019" s="31"/>
      <c r="S1019" s="31"/>
    </row>
    <row r="1020" spans="17:19">
      <c r="Q1020" s="31"/>
      <c r="R1020" s="31"/>
      <c r="S1020" s="31"/>
    </row>
    <row r="1021" spans="17:19">
      <c r="Q1021" s="31"/>
      <c r="R1021" s="31"/>
      <c r="S1021" s="31"/>
    </row>
    <row r="1022" spans="17:19">
      <c r="Q1022" s="31"/>
      <c r="R1022" s="31"/>
      <c r="S1022" s="31"/>
    </row>
    <row r="1023" spans="17:19">
      <c r="Q1023" s="31"/>
      <c r="R1023" s="31"/>
      <c r="S1023" s="31"/>
    </row>
    <row r="1024" spans="17:19">
      <c r="Q1024" s="31"/>
      <c r="R1024" s="31"/>
      <c r="S1024" s="31"/>
    </row>
    <row r="1025" spans="17:19">
      <c r="Q1025" s="31"/>
      <c r="R1025" s="31"/>
      <c r="S1025" s="31"/>
    </row>
    <row r="1026" spans="17:19">
      <c r="Q1026" s="31"/>
      <c r="R1026" s="31"/>
      <c r="S1026" s="31"/>
    </row>
    <row r="1027" spans="17:19">
      <c r="Q1027" s="31"/>
      <c r="R1027" s="31"/>
      <c r="S1027" s="31"/>
    </row>
    <row r="1028" spans="17:19">
      <c r="Q1028" s="31"/>
      <c r="R1028" s="31"/>
      <c r="S1028" s="31"/>
    </row>
    <row r="1029" spans="17:19">
      <c r="Q1029" s="31"/>
      <c r="R1029" s="31"/>
      <c r="S1029" s="31"/>
    </row>
    <row r="1030" spans="17:19">
      <c r="Q1030" s="31"/>
      <c r="R1030" s="31"/>
      <c r="S1030" s="31"/>
    </row>
    <row r="1031" spans="17:19">
      <c r="Q1031" s="31"/>
      <c r="R1031" s="31"/>
      <c r="S1031" s="31"/>
    </row>
    <row r="1032" spans="17:19">
      <c r="Q1032" s="31"/>
      <c r="R1032" s="31"/>
      <c r="S1032" s="31"/>
    </row>
    <row r="1033" spans="17:19">
      <c r="Q1033" s="31"/>
      <c r="R1033" s="31"/>
      <c r="S1033" s="31"/>
    </row>
    <row r="1034" spans="17:19">
      <c r="Q1034" s="31"/>
      <c r="R1034" s="31"/>
      <c r="S1034" s="31"/>
    </row>
    <row r="1035" spans="17:19">
      <c r="Q1035" s="31"/>
      <c r="R1035" s="31"/>
      <c r="S1035" s="31"/>
    </row>
    <row r="1036" spans="17:19">
      <c r="Q1036" s="31"/>
      <c r="R1036" s="31"/>
      <c r="S1036" s="31"/>
    </row>
    <row r="1037" spans="17:19">
      <c r="Q1037" s="31"/>
      <c r="R1037" s="31"/>
      <c r="S1037" s="31"/>
    </row>
    <row r="1038" spans="17:19">
      <c r="Q1038" s="31"/>
      <c r="R1038" s="31"/>
      <c r="S1038" s="31"/>
    </row>
    <row r="1039" spans="17:19">
      <c r="Q1039" s="31"/>
      <c r="R1039" s="31"/>
      <c r="S1039" s="31"/>
    </row>
    <row r="1040" spans="17:19">
      <c r="Q1040" s="31"/>
      <c r="R1040" s="31"/>
      <c r="S1040" s="31"/>
    </row>
    <row r="1041" spans="17:19">
      <c r="Q1041" s="31"/>
      <c r="R1041" s="31"/>
      <c r="S1041" s="31"/>
    </row>
    <row r="1042" spans="17:19">
      <c r="Q1042" s="31"/>
      <c r="R1042" s="31"/>
      <c r="S1042" s="31"/>
    </row>
    <row r="1043" spans="17:19">
      <c r="Q1043" s="31"/>
      <c r="R1043" s="31"/>
      <c r="S1043" s="31"/>
    </row>
    <row r="1044" spans="17:19">
      <c r="Q1044" s="31"/>
      <c r="R1044" s="31"/>
      <c r="S1044" s="31"/>
    </row>
    <row r="1045" spans="17:19">
      <c r="Q1045" s="31"/>
      <c r="R1045" s="31"/>
      <c r="S1045" s="31"/>
    </row>
    <row r="1046" spans="17:19">
      <c r="Q1046" s="31"/>
      <c r="R1046" s="31"/>
      <c r="S1046" s="31"/>
    </row>
    <row r="1047" spans="17:19">
      <c r="Q1047" s="31"/>
      <c r="R1047" s="31"/>
      <c r="S1047" s="31"/>
    </row>
    <row r="1048" spans="17:19">
      <c r="Q1048" s="31"/>
      <c r="R1048" s="31"/>
      <c r="S1048" s="31"/>
    </row>
    <row r="1049" spans="17:19">
      <c r="Q1049" s="31"/>
      <c r="R1049" s="31"/>
      <c r="S1049" s="31"/>
    </row>
    <row r="1050" spans="17:19">
      <c r="Q1050" s="31"/>
      <c r="R1050" s="31"/>
      <c r="S1050" s="31"/>
    </row>
    <row r="1051" spans="17:19">
      <c r="Q1051" s="31"/>
      <c r="R1051" s="31"/>
      <c r="S1051" s="31"/>
    </row>
    <row r="1052" spans="17:19">
      <c r="Q1052" s="31"/>
      <c r="R1052" s="31"/>
      <c r="S1052" s="31"/>
    </row>
    <row r="1053" spans="17:19">
      <c r="Q1053" s="31"/>
      <c r="R1053" s="31"/>
      <c r="S1053" s="31"/>
    </row>
    <row r="1054" spans="17:19">
      <c r="Q1054" s="31"/>
      <c r="R1054" s="31"/>
      <c r="S1054" s="31"/>
    </row>
    <row r="1055" spans="17:19">
      <c r="Q1055" s="31"/>
      <c r="R1055" s="31"/>
      <c r="S1055" s="31"/>
    </row>
    <row r="1056" spans="17:19">
      <c r="Q1056" s="31"/>
      <c r="R1056" s="31"/>
      <c r="S1056" s="31"/>
    </row>
    <row r="1057" spans="17:19">
      <c r="Q1057" s="31"/>
      <c r="R1057" s="31"/>
      <c r="S1057" s="31"/>
    </row>
    <row r="1058" spans="17:19">
      <c r="Q1058" s="31"/>
      <c r="R1058" s="31"/>
      <c r="S1058" s="31"/>
    </row>
    <row r="1059" spans="17:19">
      <c r="Q1059" s="31"/>
      <c r="R1059" s="31"/>
      <c r="S1059" s="31"/>
    </row>
    <row r="1060" spans="17:19">
      <c r="Q1060" s="31"/>
      <c r="R1060" s="31"/>
      <c r="S1060" s="31"/>
    </row>
    <row r="1061" spans="17:19">
      <c r="Q1061" s="31"/>
      <c r="R1061" s="31"/>
      <c r="S1061" s="31"/>
    </row>
    <row r="1062" spans="17:19">
      <c r="Q1062" s="31"/>
      <c r="R1062" s="31"/>
      <c r="S1062" s="31"/>
    </row>
    <row r="1063" spans="17:19">
      <c r="Q1063" s="31"/>
      <c r="R1063" s="31"/>
      <c r="S1063" s="31"/>
    </row>
    <row r="1064" spans="17:19">
      <c r="Q1064" s="31"/>
      <c r="R1064" s="31"/>
      <c r="S1064" s="31"/>
    </row>
    <row r="1065" spans="17:19">
      <c r="Q1065" s="31"/>
      <c r="R1065" s="31"/>
      <c r="S1065" s="31"/>
    </row>
    <row r="1066" spans="17:19">
      <c r="Q1066" s="31"/>
      <c r="R1066" s="31"/>
      <c r="S1066" s="31"/>
    </row>
    <row r="1067" spans="17:19">
      <c r="Q1067" s="31"/>
      <c r="R1067" s="31"/>
      <c r="S1067" s="31"/>
    </row>
    <row r="1068" spans="17:19">
      <c r="Q1068" s="31"/>
      <c r="R1068" s="31"/>
      <c r="S1068" s="31"/>
    </row>
    <row r="1069" spans="17:19">
      <c r="Q1069" s="31"/>
      <c r="R1069" s="31"/>
      <c r="S1069" s="31"/>
    </row>
    <row r="1070" spans="17:19">
      <c r="Q1070" s="31"/>
      <c r="R1070" s="31"/>
      <c r="S1070" s="31"/>
    </row>
    <row r="1071" spans="17:19">
      <c r="Q1071" s="31"/>
      <c r="R1071" s="31"/>
      <c r="S1071" s="31"/>
    </row>
    <row r="1072" spans="17:19">
      <c r="Q1072" s="31"/>
      <c r="R1072" s="31"/>
      <c r="S1072" s="31"/>
    </row>
    <row r="1073" spans="17:19">
      <c r="Q1073" s="31"/>
      <c r="R1073" s="31"/>
      <c r="S1073" s="31"/>
    </row>
    <row r="1074" spans="17:19">
      <c r="Q1074" s="31"/>
      <c r="R1074" s="31"/>
      <c r="S1074" s="31"/>
    </row>
    <row r="1075" spans="17:19">
      <c r="Q1075" s="31"/>
      <c r="R1075" s="31"/>
      <c r="S1075" s="31"/>
    </row>
    <row r="1076" spans="17:19">
      <c r="Q1076" s="31"/>
      <c r="R1076" s="31"/>
      <c r="S1076" s="31"/>
    </row>
    <row r="1077" spans="17:19">
      <c r="Q1077" s="31"/>
      <c r="R1077" s="31"/>
      <c r="S1077" s="31"/>
    </row>
    <row r="1078" spans="17:19">
      <c r="Q1078" s="31"/>
      <c r="R1078" s="31"/>
      <c r="S1078" s="31"/>
    </row>
    <row r="1079" spans="17:19">
      <c r="Q1079" s="31"/>
      <c r="R1079" s="31"/>
      <c r="S1079" s="31"/>
    </row>
    <row r="1080" spans="17:19">
      <c r="Q1080" s="31"/>
      <c r="R1080" s="31"/>
      <c r="S1080" s="31"/>
    </row>
    <row r="1081" spans="17:19">
      <c r="Q1081" s="31"/>
      <c r="R1081" s="31"/>
      <c r="S1081" s="31"/>
    </row>
    <row r="1082" spans="17:19">
      <c r="Q1082" s="31"/>
      <c r="R1082" s="31"/>
      <c r="S1082" s="31"/>
    </row>
    <row r="1083" spans="17:19">
      <c r="Q1083" s="31"/>
      <c r="R1083" s="31"/>
      <c r="S1083" s="31"/>
    </row>
    <row r="1084" spans="17:19">
      <c r="Q1084" s="31"/>
      <c r="R1084" s="31"/>
      <c r="S1084" s="31"/>
    </row>
    <row r="1085" spans="17:19">
      <c r="Q1085" s="31"/>
      <c r="R1085" s="31"/>
      <c r="S1085" s="31"/>
    </row>
    <row r="1086" spans="17:19">
      <c r="Q1086" s="31"/>
      <c r="R1086" s="31"/>
      <c r="S1086" s="31"/>
    </row>
    <row r="1087" spans="17:19">
      <c r="Q1087" s="31"/>
      <c r="R1087" s="31"/>
      <c r="S1087" s="31"/>
    </row>
    <row r="1088" spans="17:19">
      <c r="Q1088" s="31"/>
      <c r="R1088" s="31"/>
      <c r="S1088" s="31"/>
    </row>
    <row r="1089" spans="17:19">
      <c r="Q1089" s="31"/>
      <c r="R1089" s="31"/>
      <c r="S1089" s="31"/>
    </row>
    <row r="1090" spans="17:19">
      <c r="Q1090" s="31"/>
      <c r="R1090" s="31"/>
      <c r="S1090" s="31"/>
    </row>
    <row r="1091" spans="17:19">
      <c r="Q1091" s="31"/>
      <c r="R1091" s="31"/>
      <c r="S1091" s="31"/>
    </row>
    <row r="1092" spans="17:19">
      <c r="Q1092" s="31"/>
      <c r="R1092" s="31"/>
      <c r="S1092" s="31"/>
    </row>
    <row r="1093" spans="17:19">
      <c r="Q1093" s="31"/>
      <c r="R1093" s="31"/>
      <c r="S1093" s="31"/>
    </row>
    <row r="1094" spans="17:19">
      <c r="Q1094" s="31"/>
      <c r="R1094" s="31"/>
      <c r="S1094" s="31"/>
    </row>
    <row r="1095" spans="17:19">
      <c r="Q1095" s="31"/>
      <c r="R1095" s="31"/>
      <c r="S1095" s="31"/>
    </row>
    <row r="1096" spans="17:19">
      <c r="Q1096" s="31"/>
      <c r="R1096" s="31"/>
      <c r="S1096" s="31"/>
    </row>
    <row r="1097" spans="17:19">
      <c r="Q1097" s="31"/>
      <c r="R1097" s="31"/>
      <c r="S1097" s="31"/>
    </row>
  </sheetData>
  <mergeCells count="13">
    <mergeCell ref="I4:J4"/>
    <mergeCell ref="A4:A5"/>
    <mergeCell ref="B4:B5"/>
    <mergeCell ref="C4:D4"/>
    <mergeCell ref="E4:F4"/>
    <mergeCell ref="G4:H4"/>
    <mergeCell ref="S4:S5"/>
    <mergeCell ref="K4:L4"/>
    <mergeCell ref="M4:M5"/>
    <mergeCell ref="N4:N5"/>
    <mergeCell ref="O4:O5"/>
    <mergeCell ref="Q4:Q5"/>
    <mergeCell ref="R4:R5"/>
  </mergeCells>
  <phoneticPr fontId="3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K28" sqref="K28"/>
    </sheetView>
  </sheetViews>
  <sheetFormatPr defaultRowHeight="13.5"/>
  <cols>
    <col min="1" max="1" width="7.75" style="93" bestFit="1" customWidth="1"/>
    <col min="2" max="3" width="10.25" style="93" hidden="1" customWidth="1"/>
    <col min="4" max="4" width="8.125" style="93" hidden="1" customWidth="1"/>
    <col min="5" max="5" width="10.25" style="93" hidden="1" customWidth="1"/>
    <col min="6" max="6" width="0" style="93" hidden="1" customWidth="1"/>
    <col min="7" max="7" width="12.75" style="93" bestFit="1" customWidth="1"/>
    <col min="8" max="8" width="12.75" style="93" customWidth="1"/>
    <col min="9" max="10" width="11.375" style="93" customWidth="1"/>
    <col min="11" max="11" width="18.125" style="93" customWidth="1"/>
    <col min="12" max="12" width="9.25" style="93" customWidth="1"/>
    <col min="13" max="13" width="17.625" style="110" customWidth="1"/>
    <col min="14" max="14" width="11.875" style="93" customWidth="1"/>
    <col min="15" max="15" width="9" style="93"/>
    <col min="16" max="16" width="8.375" style="93" customWidth="1"/>
    <col min="17" max="16384" width="9" style="93"/>
  </cols>
  <sheetData>
    <row r="1" spans="1:19" ht="42.75">
      <c r="A1" s="89" t="s">
        <v>814</v>
      </c>
      <c r="B1" s="90" t="s">
        <v>817</v>
      </c>
      <c r="C1" s="90" t="s">
        <v>818</v>
      </c>
      <c r="D1" s="91" t="s">
        <v>819</v>
      </c>
      <c r="E1" s="90" t="s">
        <v>831</v>
      </c>
      <c r="F1" s="92" t="s">
        <v>832</v>
      </c>
      <c r="G1" s="90" t="s">
        <v>822</v>
      </c>
      <c r="H1" s="90" t="s">
        <v>833</v>
      </c>
      <c r="I1" s="90" t="s">
        <v>834</v>
      </c>
      <c r="J1" s="90" t="s">
        <v>835</v>
      </c>
      <c r="K1" s="92" t="s">
        <v>836</v>
      </c>
      <c r="L1" s="90" t="s">
        <v>837</v>
      </c>
      <c r="M1" s="90" t="s">
        <v>838</v>
      </c>
      <c r="N1" s="90" t="s">
        <v>839</v>
      </c>
      <c r="P1" s="94"/>
    </row>
    <row r="2" spans="1:19" ht="14.25">
      <c r="A2" s="95" t="s">
        <v>845</v>
      </c>
      <c r="B2" s="96"/>
      <c r="C2" s="96"/>
      <c r="D2" s="97"/>
      <c r="E2" s="96"/>
      <c r="F2" s="98"/>
      <c r="G2" s="99">
        <v>200000</v>
      </c>
      <c r="H2" s="99">
        <v>13530</v>
      </c>
      <c r="I2" s="99">
        <v>13680</v>
      </c>
      <c r="J2" s="99">
        <v>7330</v>
      </c>
      <c r="K2" s="100">
        <f>G2-H2-I2-J2</f>
        <v>165460</v>
      </c>
      <c r="L2" s="101" t="s">
        <v>105</v>
      </c>
      <c r="M2" s="102" t="s">
        <v>840</v>
      </c>
      <c r="N2" s="95" t="s">
        <v>845</v>
      </c>
      <c r="O2" s="103"/>
      <c r="P2" s="94"/>
    </row>
    <row r="3" spans="1:19" ht="14.25">
      <c r="A3" s="95" t="s">
        <v>846</v>
      </c>
      <c r="B3" s="96"/>
      <c r="C3" s="96"/>
      <c r="D3" s="97"/>
      <c r="E3" s="96"/>
      <c r="F3" s="98"/>
      <c r="G3" s="99">
        <v>200000</v>
      </c>
      <c r="H3" s="99">
        <v>11100</v>
      </c>
      <c r="I3" s="99">
        <v>8200</v>
      </c>
      <c r="J3" s="99">
        <v>8880</v>
      </c>
      <c r="K3" s="100">
        <f t="shared" ref="K3:K5" si="0">G3-H3-I3-J3</f>
        <v>171820</v>
      </c>
      <c r="L3" s="101" t="s">
        <v>199</v>
      </c>
      <c r="M3" s="102" t="s">
        <v>841</v>
      </c>
      <c r="N3" s="95" t="s">
        <v>846</v>
      </c>
      <c r="O3" s="103"/>
      <c r="P3" s="94"/>
    </row>
    <row r="4" spans="1:19" ht="14.25">
      <c r="A4" s="95" t="s">
        <v>847</v>
      </c>
      <c r="B4" s="96"/>
      <c r="C4" s="96"/>
      <c r="D4" s="97"/>
      <c r="E4" s="96"/>
      <c r="F4" s="98"/>
      <c r="G4" s="99">
        <v>200000</v>
      </c>
      <c r="H4" s="99">
        <v>23060</v>
      </c>
      <c r="I4" s="99">
        <v>9170</v>
      </c>
      <c r="J4" s="99">
        <v>3740</v>
      </c>
      <c r="K4" s="100">
        <f t="shared" si="0"/>
        <v>164030</v>
      </c>
      <c r="L4" s="101" t="s">
        <v>844</v>
      </c>
      <c r="M4" s="104" t="s">
        <v>842</v>
      </c>
      <c r="N4" s="95" t="s">
        <v>847</v>
      </c>
      <c r="O4" s="103"/>
      <c r="P4" s="94"/>
    </row>
    <row r="5" spans="1:19" ht="14.25">
      <c r="A5" s="95" t="s">
        <v>848</v>
      </c>
      <c r="B5" s="96"/>
      <c r="C5" s="96"/>
      <c r="D5" s="97"/>
      <c r="E5" s="96"/>
      <c r="F5" s="98"/>
      <c r="G5" s="99">
        <v>200000</v>
      </c>
      <c r="H5" s="99">
        <v>12070</v>
      </c>
      <c r="I5" s="99">
        <v>6410</v>
      </c>
      <c r="J5" s="99">
        <v>3400</v>
      </c>
      <c r="K5" s="100">
        <f t="shared" si="0"/>
        <v>178120</v>
      </c>
      <c r="L5" s="101" t="s">
        <v>844</v>
      </c>
      <c r="M5" s="105" t="s">
        <v>843</v>
      </c>
      <c r="N5" s="95" t="s">
        <v>848</v>
      </c>
      <c r="O5" s="103"/>
      <c r="P5" s="94"/>
    </row>
    <row r="6" spans="1:19" ht="14.25">
      <c r="A6" s="106"/>
      <c r="B6" s="96"/>
      <c r="C6" s="96"/>
      <c r="D6" s="97"/>
      <c r="E6" s="96"/>
      <c r="F6" s="98"/>
      <c r="G6" s="99"/>
      <c r="H6" s="99"/>
      <c r="I6" s="99"/>
      <c r="J6" s="99"/>
      <c r="K6" s="100"/>
      <c r="L6" s="101"/>
      <c r="M6" s="107"/>
      <c r="N6" s="106"/>
      <c r="O6" s="103"/>
      <c r="P6" s="94"/>
    </row>
    <row r="7" spans="1:19" ht="14.25">
      <c r="A7" s="95"/>
      <c r="B7" s="96"/>
      <c r="C7" s="96"/>
      <c r="D7" s="97"/>
      <c r="E7" s="96"/>
      <c r="F7" s="98"/>
      <c r="G7" s="99"/>
      <c r="H7" s="99"/>
      <c r="I7" s="99"/>
      <c r="J7" s="99"/>
      <c r="K7" s="100"/>
      <c r="L7" s="101"/>
      <c r="M7" s="105"/>
      <c r="N7" s="95"/>
      <c r="O7" s="103"/>
      <c r="P7" s="94"/>
    </row>
    <row r="8" spans="1:19" ht="14.25">
      <c r="A8" s="95"/>
      <c r="B8" s="96"/>
      <c r="C8" s="96"/>
      <c r="D8" s="97"/>
      <c r="E8" s="96"/>
      <c r="F8" s="98"/>
      <c r="G8" s="99"/>
      <c r="H8" s="99"/>
      <c r="I8" s="99"/>
      <c r="J8" s="99"/>
      <c r="K8" s="100"/>
      <c r="L8" s="101"/>
      <c r="M8" s="105"/>
      <c r="N8" s="108"/>
      <c r="O8" s="103"/>
      <c r="P8" s="94"/>
    </row>
    <row r="9" spans="1:19" ht="14.25">
      <c r="A9" s="95"/>
      <c r="B9" s="96"/>
      <c r="C9" s="96"/>
      <c r="D9" s="97"/>
      <c r="E9" s="96"/>
      <c r="F9" s="98"/>
      <c r="G9" s="99"/>
      <c r="H9" s="99"/>
      <c r="I9" s="99"/>
      <c r="J9" s="99"/>
      <c r="K9" s="100"/>
      <c r="L9" s="101"/>
      <c r="M9" s="107"/>
      <c r="N9" s="108"/>
      <c r="O9" s="103"/>
      <c r="P9" s="94"/>
      <c r="Q9" s="94"/>
      <c r="R9" s="94"/>
    </row>
    <row r="10" spans="1:19" ht="14.25">
      <c r="A10" s="95"/>
      <c r="B10" s="96"/>
      <c r="C10" s="96"/>
      <c r="D10" s="97"/>
      <c r="E10" s="96"/>
      <c r="F10" s="98"/>
      <c r="G10" s="99"/>
      <c r="H10" s="99"/>
      <c r="I10" s="99"/>
      <c r="J10" s="99"/>
      <c r="K10" s="100"/>
      <c r="L10" s="101"/>
      <c r="M10" s="107"/>
      <c r="N10" s="108"/>
      <c r="O10" s="103"/>
      <c r="P10" s="94"/>
      <c r="Q10" s="94"/>
      <c r="R10" s="94"/>
    </row>
    <row r="11" spans="1:19" ht="14.25">
      <c r="A11" s="95"/>
      <c r="B11" s="96"/>
      <c r="C11" s="96"/>
      <c r="D11" s="97"/>
      <c r="E11" s="96"/>
      <c r="F11" s="98"/>
      <c r="G11" s="99"/>
      <c r="H11" s="99"/>
      <c r="I11" s="99"/>
      <c r="J11" s="99"/>
      <c r="K11" s="100"/>
      <c r="L11" s="101"/>
      <c r="M11" s="107"/>
      <c r="N11" s="108"/>
      <c r="O11" s="103"/>
      <c r="P11" s="94"/>
      <c r="Q11" s="94"/>
      <c r="R11" s="94"/>
    </row>
    <row r="12" spans="1:19" ht="14.25">
      <c r="A12" s="95"/>
      <c r="B12" s="96"/>
      <c r="C12" s="96"/>
      <c r="D12" s="97"/>
      <c r="E12" s="96"/>
      <c r="F12" s="98"/>
      <c r="G12" s="99"/>
      <c r="H12" s="99"/>
      <c r="I12" s="99"/>
      <c r="J12" s="99"/>
      <c r="K12" s="100"/>
      <c r="L12" s="101"/>
      <c r="M12" s="107"/>
      <c r="N12" s="108"/>
      <c r="O12" s="103"/>
      <c r="P12" s="94"/>
      <c r="Q12" s="94"/>
      <c r="R12" s="94"/>
    </row>
    <row r="13" spans="1:19" ht="14.25">
      <c r="A13" s="95"/>
      <c r="B13" s="96"/>
      <c r="C13" s="96"/>
      <c r="D13" s="97"/>
      <c r="E13" s="96"/>
      <c r="F13" s="98"/>
      <c r="G13" s="99"/>
      <c r="H13" s="99"/>
      <c r="I13" s="99"/>
      <c r="J13" s="99"/>
      <c r="K13" s="100"/>
      <c r="L13" s="101"/>
      <c r="M13" s="105"/>
      <c r="N13" s="108"/>
      <c r="O13" s="103"/>
      <c r="P13" s="94"/>
      <c r="Q13" s="94"/>
      <c r="R13" s="94"/>
    </row>
    <row r="14" spans="1:19">
      <c r="K14" s="94"/>
      <c r="L14" s="109"/>
      <c r="O14" s="94"/>
      <c r="P14" s="94"/>
      <c r="Q14" s="111"/>
      <c r="R14" s="94"/>
      <c r="S14" s="94"/>
    </row>
    <row r="15" spans="1:19">
      <c r="G15" s="112">
        <f>SUM(G2:G13)</f>
        <v>800000</v>
      </c>
      <c r="H15" s="112">
        <f>SUM(H2:H14)</f>
        <v>59760</v>
      </c>
      <c r="I15" s="112">
        <f>SUM(I2:I14)</f>
        <v>37460</v>
      </c>
      <c r="J15" s="112">
        <f>SUM(J2:J14)</f>
        <v>23350</v>
      </c>
      <c r="K15" s="113">
        <f>SUM(K2:K13)</f>
        <v>679430</v>
      </c>
      <c r="L15" s="109"/>
      <c r="O15" s="94"/>
      <c r="P15" s="94"/>
      <c r="Q15" s="111"/>
      <c r="R15" s="94"/>
      <c r="S15" s="94"/>
    </row>
    <row r="16" spans="1:19">
      <c r="K16" s="94"/>
      <c r="L16" s="94"/>
      <c r="M16" s="114"/>
      <c r="N16" s="94"/>
      <c r="O16" s="94"/>
      <c r="Q16" s="111"/>
      <c r="R16" s="94"/>
      <c r="S16" s="94"/>
    </row>
    <row r="17" spans="11:19" ht="14.25">
      <c r="K17" s="94"/>
      <c r="L17" s="94"/>
      <c r="M17" s="115"/>
      <c r="N17" s="94"/>
      <c r="O17" s="94"/>
      <c r="P17" s="94"/>
      <c r="Q17" s="111"/>
      <c r="R17" s="94"/>
      <c r="S17" s="94"/>
    </row>
    <row r="18" spans="11:19">
      <c r="K18" s="94"/>
      <c r="L18" s="111"/>
      <c r="M18" s="116"/>
      <c r="N18" s="94"/>
      <c r="O18" s="94"/>
      <c r="P18" s="94"/>
    </row>
    <row r="19" spans="11:19">
      <c r="K19" s="94"/>
      <c r="L19" s="111"/>
      <c r="M19" s="116"/>
      <c r="N19" s="94"/>
      <c r="O19" s="94"/>
      <c r="P19" s="94"/>
    </row>
    <row r="20" spans="11:19">
      <c r="K20" s="94"/>
      <c r="L20" s="111"/>
      <c r="M20" s="116"/>
      <c r="N20" s="94"/>
      <c r="O20" s="94"/>
      <c r="P20" s="94"/>
    </row>
    <row r="21" spans="11:19">
      <c r="K21" s="94"/>
      <c r="L21" s="94"/>
      <c r="M21" s="114"/>
      <c r="N21" s="94"/>
      <c r="O21" s="94"/>
      <c r="P21" s="94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6" sqref="F16"/>
    </sheetView>
  </sheetViews>
  <sheetFormatPr defaultRowHeight="19.5"/>
  <cols>
    <col min="1" max="1" width="12.625" style="83" customWidth="1"/>
    <col min="2" max="2" width="14.5" style="83" customWidth="1"/>
    <col min="3" max="3" width="10.125" style="83" bestFit="1" customWidth="1"/>
    <col min="4" max="4" width="14.25" style="86" bestFit="1" customWidth="1"/>
    <col min="5" max="5" width="13" style="86" bestFit="1" customWidth="1"/>
    <col min="6" max="7" width="14.25" style="87" bestFit="1" customWidth="1"/>
    <col min="8" max="8" width="11.625" style="88" customWidth="1"/>
    <col min="9" max="9" width="18" style="87" bestFit="1" customWidth="1"/>
    <col min="10" max="10" width="13.5" style="87" hidden="1" customWidth="1"/>
    <col min="11" max="11" width="13.125" style="87" hidden="1" customWidth="1"/>
    <col min="12" max="12" width="37" style="87" customWidth="1"/>
    <col min="13" max="16384" width="9" style="83"/>
  </cols>
  <sheetData>
    <row r="1" spans="1:12" s="72" customFormat="1" ht="39">
      <c r="A1" s="66" t="s">
        <v>812</v>
      </c>
      <c r="B1" s="67" t="s">
        <v>813</v>
      </c>
      <c r="C1" s="67" t="s">
        <v>814</v>
      </c>
      <c r="D1" s="67" t="s">
        <v>815</v>
      </c>
      <c r="E1" s="67" t="s">
        <v>816</v>
      </c>
      <c r="F1" s="68" t="s">
        <v>817</v>
      </c>
      <c r="G1" s="68" t="s">
        <v>818</v>
      </c>
      <c r="H1" s="69" t="s">
        <v>819</v>
      </c>
      <c r="I1" s="68" t="s">
        <v>820</v>
      </c>
      <c r="J1" s="70" t="s">
        <v>821</v>
      </c>
      <c r="K1" s="68" t="s">
        <v>822</v>
      </c>
      <c r="L1" s="71" t="s">
        <v>823</v>
      </c>
    </row>
    <row r="2" spans="1:12" s="72" customFormat="1">
      <c r="A2" s="130" t="s">
        <v>824</v>
      </c>
      <c r="B2" s="73" t="s">
        <v>825</v>
      </c>
      <c r="C2" s="74" t="s">
        <v>849</v>
      </c>
      <c r="D2" s="131">
        <v>19980</v>
      </c>
      <c r="E2" s="132">
        <f>D2/2</f>
        <v>9990</v>
      </c>
      <c r="F2" s="75"/>
      <c r="G2" s="75"/>
      <c r="H2" s="76">
        <f>(30-G2)/30</f>
        <v>1</v>
      </c>
      <c r="I2" s="77">
        <f>ROUND(D2-I3,-1)</f>
        <v>12650</v>
      </c>
      <c r="J2" s="78"/>
      <c r="K2" s="79"/>
      <c r="L2" s="80"/>
    </row>
    <row r="3" spans="1:12" s="72" customFormat="1">
      <c r="A3" s="130"/>
      <c r="B3" s="81" t="s">
        <v>826</v>
      </c>
      <c r="C3" s="74" t="s">
        <v>845</v>
      </c>
      <c r="D3" s="131"/>
      <c r="E3" s="132"/>
      <c r="F3" s="75">
        <v>22</v>
      </c>
      <c r="G3" s="75"/>
      <c r="H3" s="76">
        <f>F3/30</f>
        <v>0.73333333333333328</v>
      </c>
      <c r="I3" s="77">
        <f>ROUND(E2*H3,-1)</f>
        <v>7330</v>
      </c>
      <c r="J3" s="78"/>
      <c r="K3" s="79"/>
      <c r="L3" s="80"/>
    </row>
    <row r="4" spans="1:12">
      <c r="A4" s="130" t="s">
        <v>827</v>
      </c>
      <c r="B4" s="73" t="s">
        <v>825</v>
      </c>
      <c r="C4" s="74" t="s">
        <v>850</v>
      </c>
      <c r="D4" s="131">
        <v>24220</v>
      </c>
      <c r="E4" s="132">
        <f>D4/2</f>
        <v>12110</v>
      </c>
      <c r="F4" s="75"/>
      <c r="G4" s="75"/>
      <c r="H4" s="76">
        <f>(30-G4)/30</f>
        <v>1</v>
      </c>
      <c r="I4" s="77">
        <f>ROUND(D4-I5,-1)</f>
        <v>15340</v>
      </c>
      <c r="J4" s="75"/>
      <c r="K4" s="82"/>
      <c r="L4" s="82"/>
    </row>
    <row r="5" spans="1:12">
      <c r="A5" s="130"/>
      <c r="B5" s="81" t="s">
        <v>826</v>
      </c>
      <c r="C5" s="74" t="s">
        <v>846</v>
      </c>
      <c r="D5" s="131"/>
      <c r="E5" s="132"/>
      <c r="F5" s="75">
        <v>22</v>
      </c>
      <c r="G5" s="75"/>
      <c r="H5" s="76">
        <f>F5/30</f>
        <v>0.73333333333333328</v>
      </c>
      <c r="I5" s="77">
        <f>ROUND(E4*H5,-1)</f>
        <v>8880</v>
      </c>
      <c r="J5" s="75"/>
      <c r="K5" s="82">
        <v>200000</v>
      </c>
      <c r="L5" s="84"/>
    </row>
    <row r="6" spans="1:12">
      <c r="A6" s="130" t="s">
        <v>828</v>
      </c>
      <c r="B6" s="85" t="s">
        <v>825</v>
      </c>
      <c r="C6" s="74"/>
      <c r="D6" s="131">
        <v>3740</v>
      </c>
      <c r="E6" s="132">
        <f>D6</f>
        <v>3740</v>
      </c>
      <c r="F6" s="75"/>
      <c r="G6" s="75"/>
      <c r="H6" s="76">
        <f>(30-G6)/30</f>
        <v>1</v>
      </c>
      <c r="I6" s="77">
        <f>E6</f>
        <v>3740</v>
      </c>
      <c r="J6" s="75"/>
      <c r="K6" s="82"/>
      <c r="L6" s="82"/>
    </row>
    <row r="7" spans="1:12">
      <c r="A7" s="130"/>
      <c r="B7" s="81" t="s">
        <v>826</v>
      </c>
      <c r="C7" s="74" t="s">
        <v>847</v>
      </c>
      <c r="D7" s="131"/>
      <c r="E7" s="132"/>
      <c r="F7" s="75">
        <v>8</v>
      </c>
      <c r="G7" s="75"/>
      <c r="H7" s="76">
        <v>1</v>
      </c>
      <c r="I7" s="77">
        <f>E6</f>
        <v>3740</v>
      </c>
      <c r="J7" s="75"/>
      <c r="K7" s="82">
        <v>200000</v>
      </c>
      <c r="L7" s="84"/>
    </row>
    <row r="8" spans="1:12">
      <c r="A8" s="130" t="s">
        <v>829</v>
      </c>
      <c r="B8" s="85" t="s">
        <v>825</v>
      </c>
      <c r="C8" s="74" t="s">
        <v>851</v>
      </c>
      <c r="D8" s="131">
        <v>29100</v>
      </c>
      <c r="E8" s="132">
        <f>D8/2</f>
        <v>14550</v>
      </c>
      <c r="F8" s="75"/>
      <c r="G8" s="75"/>
      <c r="H8" s="76">
        <f>(30-G8)/30</f>
        <v>1</v>
      </c>
      <c r="I8" s="77">
        <f>ROUND(D8-I9,-1)</f>
        <v>25700</v>
      </c>
      <c r="J8" s="75"/>
      <c r="K8" s="82"/>
      <c r="L8" s="82"/>
    </row>
    <row r="9" spans="1:12">
      <c r="A9" s="130"/>
      <c r="B9" s="81" t="s">
        <v>830</v>
      </c>
      <c r="C9" s="74" t="s">
        <v>848</v>
      </c>
      <c r="D9" s="131"/>
      <c r="E9" s="132"/>
      <c r="F9" s="75">
        <v>7</v>
      </c>
      <c r="G9" s="75"/>
      <c r="H9" s="76">
        <f>F9/30</f>
        <v>0.23333333333333334</v>
      </c>
      <c r="I9" s="77">
        <f>ROUND(E8*H9,-1)</f>
        <v>3400</v>
      </c>
      <c r="J9" s="75"/>
      <c r="K9" s="82">
        <v>200000</v>
      </c>
      <c r="L9" s="84"/>
    </row>
  </sheetData>
  <mergeCells count="12">
    <mergeCell ref="A2:A3"/>
    <mergeCell ref="D2:D3"/>
    <mergeCell ref="E2:E3"/>
    <mergeCell ref="A4:A5"/>
    <mergeCell ref="D4:D5"/>
    <mergeCell ref="E4:E5"/>
    <mergeCell ref="A6:A7"/>
    <mergeCell ref="D6:D7"/>
    <mergeCell ref="E6:E7"/>
    <mergeCell ref="A8:A9"/>
    <mergeCell ref="D8:D9"/>
    <mergeCell ref="E8:E9"/>
  </mergeCells>
  <phoneticPr fontId="3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게시용</vt:lpstr>
      <vt:lpstr>환급대상자</vt:lpstr>
      <vt:lpstr>입퇴사자 정산</vt:lpstr>
      <vt:lpstr>Sheet1</vt:lpstr>
      <vt:lpstr>Sheet2</vt:lpstr>
      <vt:lpstr>Sheet3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2024-12-16T01:10:36Z</dcterms:created>
  <dcterms:modified xsi:type="dcterms:W3CDTF">2024-12-16T06:26:16Z</dcterms:modified>
</cp:coreProperties>
</file>