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85"/>
  </bookViews>
  <sheets>
    <sheet name="게시용" sheetId="1" r:id="rId1"/>
    <sheet name="환급대상자" sheetId="3" r:id="rId2"/>
    <sheet name="입퇴사자 정산" sheetId="2" r:id="rId3"/>
  </sheet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2" hidden="1">{"COM",#N/A,FALSE,"800 10th"}</definedName>
    <definedName name="aa" localSheetId="1" hidden="1">{"COM",#N/A,FALSE,"800 10th"}</definedName>
    <definedName name="aa" hidden="1">{"COM",#N/A,FALSE,"800 10th"}</definedName>
    <definedName name="aaa" localSheetId="2" hidden="1">{"COM",#N/A,FALSE,"800 10th"}</definedName>
    <definedName name="aaa" localSheetId="1" hidden="1">{"COM",#N/A,FALSE,"800 10th"}</definedName>
    <definedName name="aaa" hidden="1">{"COM",#N/A,FALSE,"800 10th"}</definedName>
    <definedName name="AS2DocOpenMode" hidden="1">"AS2DocumentBrowse"</definedName>
    <definedName name="bbb" localSheetId="2" hidden="1">{"COM",#N/A,FALSE,"800 10th"}</definedName>
    <definedName name="bbb" localSheetId="1" hidden="1">{"COM",#N/A,FALSE,"800 10th"}</definedName>
    <definedName name="bbb" hidden="1">{"COM",#N/A,FALSE,"800 10th"}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2" hidden="1">{"'01'!$A$1:$BO$43"}</definedName>
    <definedName name="HTML_Control" localSheetId="1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2" hidden="1">{"AJD",#N/A,TRUE,"Summary";"AJD",#N/A,TRUE,"CFCONC-outputs";"AJD",#N/A,TRUE,"P&amp;LCONC-outputs";"AJD",#N/A,TRUE,"BSCONC-outputs";"AJD",#N/A,TRUE,"FSCONC-outputs"}</definedName>
    <definedName name="olp" localSheetId="1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AJDSuite." localSheetId="2" hidden="1">{"AJD",#N/A,TRUE,"Summary";"AJD",#N/A,TRUE,"CFCONC-outputs";"AJD",#N/A,TRUE,"P&amp;LCONC-outputs";"AJD",#N/A,TRUE,"BSCONC-outputs";"AJD",#N/A,TRUE,"FSCONC-outputs"}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2" hidden="1">{"COM",#N/A,FALSE,"800 10th"}</definedName>
    <definedName name="wrn.COM." localSheetId="1" hidden="1">{"COM",#N/A,FALSE,"800 10th"}</definedName>
    <definedName name="wrn.COM." hidden="1">{"COM",#N/A,FALSE,"800 10th"}</definedName>
    <definedName name="wrn.COM.2" localSheetId="2" hidden="1">{"COM",#N/A,FALSE,"800 10th"}</definedName>
    <definedName name="wrn.COM.2" localSheetId="1" hidden="1">{"COM",#N/A,FALSE,"800 10th"}</definedName>
    <definedName name="wrn.COM.2" hidden="1">{"COM",#N/A,FALSE,"800 10th"}</definedName>
    <definedName name="wrn.com1" localSheetId="2" hidden="1">{"COM",#N/A,FALSE,"800 10th"}</definedName>
    <definedName name="wrn.com1" localSheetId="1" hidden="1">{"COM",#N/A,FALSE,"800 10th"}</definedName>
    <definedName name="wrn.com1" hidden="1">{"COM",#N/A,FALSE,"800 10th"}</definedName>
    <definedName name="wrn.COMLAWTC." localSheetId="2" hidden="1">{"Commish",#N/A,FALSE,"LAWTC"}</definedName>
    <definedName name="wrn.COMLAWTC." localSheetId="1" hidden="1">{"Commish",#N/A,FALSE,"LAWTC"}</definedName>
    <definedName name="wrn.COMLAWTC." hidden="1">{"Commish",#N/A,FALSE,"LAWTC"}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2" hidden="1">{"BuildIn 2 Funding Assump",#N/A,FALSE,"Building Inputs";"BuildIn Capex plus Extras",#N/A,FALSE,"Building Inputs"}</definedName>
    <definedName name="wrn.Financing._.Inputs." localSheetId="1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2" hidden="1">{"COM",#N/A,FALSE,"800 10th"}</definedName>
    <definedName name="xxx" localSheetId="1" hidden="1">{"COM",#N/A,FALSE,"800 10th"}</definedName>
    <definedName name="xxx" hidden="1">{"COM",#N/A,FALSE,"800 10th"}</definedName>
    <definedName name="zzzz" localSheetId="2" hidden="1">{"Commish",#N/A,FALSE,"LAWTC"}</definedName>
    <definedName name="zzzz" localSheetId="1" hidden="1">{"Commish",#N/A,FALSE,"LAWTC"}</definedName>
    <definedName name="zzzz" hidden="1">{"Commish",#N/A,FALSE,"LAWTC"}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2" hidden="1">{"'01'!$A$1:$BO$43"}</definedName>
    <definedName name="군포" localSheetId="1" hidden="1">{"'01'!$A$1:$BO$43"}</definedName>
    <definedName name="군포" hidden="1">{"'01'!$A$1:$BO$43"}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2" hidden="1">{"BuildIn 2 Funding Assump",#N/A,FALSE,"Building Inputs";"BuildIn Capex plus Extras",#N/A,FALSE,"Building Inputs"}</definedName>
    <definedName name="무릎" localSheetId="1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2" hidden="1">{"COM",#N/A,FALSE,"800 10th"}</definedName>
    <definedName name="부대사업" localSheetId="1" hidden="1">{"COM",#N/A,FALSE,"800 10th"}</definedName>
    <definedName name="부대사업" hidden="1">{"COM",#N/A,FALSE,"800 10th"}</definedName>
    <definedName name="부대사업2" localSheetId="2" hidden="1">{"COM",#N/A,FALSE,"800 10th"}</definedName>
    <definedName name="부대사업2" localSheetId="1" hidden="1">{"COM",#N/A,FALSE,"800 10th"}</definedName>
    <definedName name="부대사업2" hidden="1">{"COM",#N/A,FALSE,"800 10th"}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2" hidden="1">{"COM",#N/A,FALSE,"800 10th"}</definedName>
    <definedName name="ㅇㄴㄴ" localSheetId="1" hidden="1">{"COM",#N/A,FALSE,"800 10th"}</definedName>
    <definedName name="ㅇㄴㄴ" hidden="1">{"COM",#N/A,FALSE,"800 10th"}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K11" i="3"/>
  <c r="J11"/>
  <c r="I11"/>
  <c r="H11"/>
  <c r="G11"/>
  <c r="K4"/>
  <c r="K3"/>
  <c r="K2"/>
  <c r="H28" i="2"/>
  <c r="I27"/>
  <c r="I26" s="1"/>
  <c r="H27"/>
  <c r="H26"/>
  <c r="H25"/>
  <c r="H24"/>
  <c r="I24" s="1"/>
  <c r="I23" s="1"/>
  <c r="H23"/>
  <c r="H22"/>
  <c r="I22" s="1"/>
  <c r="H21"/>
  <c r="I21" s="1"/>
  <c r="H20"/>
  <c r="H19"/>
  <c r="I19" s="1"/>
  <c r="I17" s="1"/>
  <c r="H18"/>
  <c r="H17"/>
  <c r="I16"/>
  <c r="H16"/>
  <c r="I15"/>
  <c r="I14" s="1"/>
  <c r="H14"/>
  <c r="I13"/>
  <c r="I12"/>
  <c r="H12"/>
  <c r="I11"/>
  <c r="I9"/>
  <c r="I8" s="1"/>
  <c r="H9"/>
  <c r="E8"/>
  <c r="I10" s="1"/>
  <c r="H7"/>
  <c r="H6"/>
  <c r="E5"/>
  <c r="I6" s="1"/>
  <c r="I5" s="1"/>
  <c r="E2"/>
  <c r="I3" s="1"/>
  <c r="I20" l="1"/>
</calcChain>
</file>

<file path=xl/sharedStrings.xml><?xml version="1.0" encoding="utf-8"?>
<sst xmlns="http://schemas.openxmlformats.org/spreadsheetml/2006/main" count="899" uniqueCount="853">
  <si>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</si>
  <si>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</si>
  <si>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</si>
  <si>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</si>
  <si>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</si>
  <si>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</si>
  <si>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</si>
  <si>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</si>
  <si>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</si>
  <si>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</si>
  <si>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</si>
  <si>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</si>
  <si>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</si>
  <si>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</si>
  <si>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</si>
  <si>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</si>
  <si>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</si>
  <si>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</si>
  <si>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</si>
  <si>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</si>
  <si>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</si>
  <si>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</si>
  <si>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</si>
  <si>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</si>
  <si>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</si>
  <si>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</si>
  <si>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</si>
  <si>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</si>
  <si>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</si>
  <si>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</si>
  <si>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</si>
  <si>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</si>
  <si>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</si>
  <si>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</si>
  <si>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</si>
  <si>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</si>
  <si>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</si>
  <si>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</si>
  <si>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</si>
  <si>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</si>
  <si>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</si>
  <si>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</si>
  <si>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</si>
  <si>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</si>
  <si>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</si>
  <si>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</si>
  <si>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</si>
  <si>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</si>
  <si>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</si>
  <si>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</si>
  <si>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</si>
  <si>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</si>
  <si>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</si>
  <si>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</si>
  <si>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</si>
  <si>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</si>
  <si>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</si>
  <si>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</si>
  <si>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</si>
  <si>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</si>
  <si>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</si>
  <si>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</si>
  <si>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</si>
  <si>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</si>
  <si>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</si>
  <si>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</si>
  <si>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</si>
  <si>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</si>
  <si>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</si>
  <si>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</si>
  <si>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</si>
  <si>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</si>
  <si>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</si>
  <si>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</si>
  <si>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</si>
  <si>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</si>
  <si>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</si>
  <si>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</si>
  <si>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</si>
  <si>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</si>
  <si>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</si>
  <si>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</si>
  <si>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</si>
  <si>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</si>
  <si>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</si>
  <si>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</si>
  <si>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</si>
  <si>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</si>
  <si>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</si>
  <si>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</si>
  <si>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</si>
  <si>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</si>
  <si>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</si>
  <si>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</si>
  <si>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</si>
  <si>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</si>
  <si>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</si>
  <si>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</si>
  <si>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</si>
  <si>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</si>
  <si>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</si>
  <si>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</si>
  <si>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</si>
  <si>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</si>
  <si>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</si>
  <si>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</si>
  <si>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</si>
  <si>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</si>
  <si>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</si>
  <si>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</si>
  <si>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</si>
  <si>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</si>
  <si>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</si>
  <si>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</si>
  <si>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</si>
  <si>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</si>
  <si>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</si>
  <si>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</si>
  <si>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</si>
  <si>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</si>
  <si>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</si>
  <si>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</si>
  <si>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</si>
  <si>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</si>
  <si>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</si>
  <si>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</si>
  <si>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</si>
  <si>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</si>
  <si>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</si>
  <si>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</si>
  <si>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</si>
  <si>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</si>
  <si>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</si>
  <si>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</si>
  <si>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</si>
  <si>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</si>
  <si>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</si>
  <si>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</si>
  <si>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</si>
  <si>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</si>
  <si>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</si>
  <si>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</si>
  <si>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</si>
  <si>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</si>
  <si>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</si>
  <si>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</si>
  <si>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</si>
  <si>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</si>
  <si>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</si>
  <si>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</si>
  <si>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</si>
  <si>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</si>
  <si>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</si>
  <si>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</si>
  <si>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</si>
  <si>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</si>
  <si>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</si>
  <si>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</si>
  <si>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</si>
  <si>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</si>
  <si>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</si>
  <si>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</si>
  <si>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</si>
  <si>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</si>
  <si>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</si>
  <si>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</si>
  <si>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</si>
  <si>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</si>
  <si>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</si>
  <si>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</si>
  <si>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</si>
  <si>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</si>
  <si>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</si>
  <si>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</si>
  <si>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</si>
  <si>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</si>
  <si>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</si>
  <si>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</si>
  <si>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</si>
  <si>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</si>
  <si>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</si>
  <si>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</si>
  <si>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</si>
  <si>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</si>
  <si>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</si>
  <si>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</si>
  <si>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</si>
  <si>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</si>
  <si>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</si>
  <si>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</si>
  <si>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</si>
  <si>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</si>
  <si>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</si>
  <si>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</si>
  <si>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</si>
  <si>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</si>
  <si>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</si>
  <si>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</si>
  <si>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</si>
  <si>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</si>
  <si>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</si>
  <si>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</si>
  <si>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</si>
  <si>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</si>
  <si>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</si>
  <si>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</si>
  <si>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</si>
  <si>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</si>
  <si>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</si>
  <si>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</si>
  <si>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</si>
  <si>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</si>
  <si>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</si>
  <si>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</si>
  <si>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</si>
  <si>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</si>
  <si>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</si>
  <si>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</si>
  <si>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</si>
  <si>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</si>
  <si>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</si>
  <si>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</si>
  <si>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</si>
  <si>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</si>
  <si>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</si>
  <si>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</si>
  <si>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</si>
  <si>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</si>
  <si>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</si>
  <si>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</si>
  <si>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</si>
  <si>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</si>
  <si>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</si>
  <si>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</si>
  <si>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</si>
  <si>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</si>
  <si>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</si>
  <si>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</si>
  <si>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</si>
  <si>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</si>
  <si>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</si>
  <si>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</si>
  <si>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</si>
  <si>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</si>
  <si>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</si>
  <si>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</si>
  <si>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</si>
  <si>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</si>
  <si>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</si>
  <si>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</si>
  <si>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</si>
  <si>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</si>
  <si>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</si>
  <si>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</si>
  <si>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</si>
  <si>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</si>
  <si>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</si>
  <si>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</si>
  <si>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</si>
  <si>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</si>
  <si>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</si>
  <si>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</si>
  <si>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</si>
  <si>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</si>
  <si>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</si>
  <si>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</si>
  <si>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</si>
  <si>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</si>
  <si>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</si>
  <si>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</si>
  <si>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</si>
  <si>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</si>
  <si>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</si>
  <si>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</si>
  <si>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</si>
  <si>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</si>
  <si>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</si>
  <si>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</si>
  <si>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</si>
  <si>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</si>
  <si>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</si>
  <si>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</si>
  <si>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</si>
  <si>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</si>
  <si>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</si>
  <si>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</si>
  <si>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</si>
  <si>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</si>
  <si>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</si>
  <si>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</si>
  <si>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</si>
  <si>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</si>
  <si>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</si>
  <si>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</si>
  <si>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</si>
  <si>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</si>
  <si>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</si>
  <si>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</si>
  <si>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</si>
  <si>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</si>
  <si>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</si>
  <si>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</si>
  <si>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</si>
  <si>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</si>
  <si>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</si>
  <si>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</si>
  <si>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</si>
  <si>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</si>
  <si>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</si>
  <si>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</si>
  <si>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</si>
  <si>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</si>
  <si>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</si>
  <si>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</si>
  <si>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</si>
  <si>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</si>
  <si>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</si>
  <si>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</si>
  <si>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</si>
  <si>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</si>
  <si>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</si>
  <si>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</si>
  <si>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</si>
  <si>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</si>
  <si>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</si>
  <si>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</si>
  <si>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</si>
  <si>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</si>
  <si>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</si>
  <si>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</si>
  <si>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</si>
  <si>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</si>
  <si>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</si>
  <si>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</si>
  <si>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</si>
  <si>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</si>
  <si>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</si>
  <si>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</si>
  <si>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</si>
  <si>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</si>
  <si>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</si>
  <si>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</si>
  <si>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</si>
  <si>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</si>
  <si>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</si>
  <si>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</si>
  <si>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</si>
  <si>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</si>
  <si>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</si>
  <si>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</si>
  <si>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</si>
  <si>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</si>
  <si>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</si>
  <si>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</si>
  <si>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</si>
  <si>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</si>
  <si>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</si>
  <si>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</si>
  <si>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</si>
  <si>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</si>
  <si>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</si>
  <si>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</si>
  <si>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</si>
  <si>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</si>
  <si>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</si>
  <si>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</si>
  <si>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</si>
  <si>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</si>
  <si>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</si>
  <si>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</si>
  <si>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</si>
  <si>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</si>
  <si>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</si>
  <si>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</si>
  <si>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</si>
  <si>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</si>
  <si>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</si>
  <si>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</si>
  <si>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</si>
  <si>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</si>
  <si>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</si>
  <si>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</si>
  <si>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</si>
  <si>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</si>
  <si>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</si>
  <si>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</si>
  <si>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</si>
  <si>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</si>
  <si>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</si>
  <si>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</si>
  <si>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</si>
  <si>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</si>
  <si>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</si>
  <si>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</si>
  <si>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</si>
  <si>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</si>
  <si>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</si>
  <si>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</si>
  <si>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</si>
  <si>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</si>
  <si>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</si>
  <si>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</si>
  <si>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</si>
  <si>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</si>
  <si>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</si>
  <si>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</si>
  <si>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</si>
  <si>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</si>
  <si>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</si>
  <si>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</si>
  <si>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</si>
  <si>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</si>
  <si>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</si>
  <si>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</si>
  <si>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</si>
  <si>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</si>
  <si>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</si>
  <si>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</si>
  <si>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</si>
  <si>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</si>
  <si>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</si>
  <si>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</si>
  <si>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</si>
  <si>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</si>
  <si>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</si>
  <si>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</si>
  <si>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</si>
  <si>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</si>
  <si>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</si>
  <si>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</si>
  <si>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</si>
  <si>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</si>
  <si>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</si>
  <si>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</si>
  <si>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</si>
  <si>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</si>
  <si>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</si>
  <si>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</si>
  <si>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</si>
  <si>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</si>
  <si>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</si>
  <si>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</si>
  <si>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</si>
  <si>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</si>
  <si>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</si>
  <si>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</si>
  <si>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</si>
  <si>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</si>
  <si>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</si>
  <si>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</si>
  <si>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</si>
  <si>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</si>
  <si>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</si>
  <si>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</si>
  <si>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</si>
  <si>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</si>
  <si>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</si>
  <si>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</si>
  <si>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</si>
  <si>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</si>
  <si>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</si>
  <si>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</si>
  <si>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</si>
  <si>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</si>
  <si>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</si>
  <si>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</si>
  <si>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</si>
  <si>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</si>
  <si>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</si>
  <si>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</si>
  <si>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</si>
  <si>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</si>
  <si>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</si>
  <si>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</si>
  <si>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</si>
  <si>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</si>
  <si>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</si>
  <si>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</si>
  <si>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</si>
  <si>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</si>
  <si>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</si>
  <si>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</si>
  <si>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</si>
  <si>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</si>
  <si>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</si>
  <si>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</si>
  <si>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</si>
  <si>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</si>
  <si>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</si>
  <si>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</si>
  <si>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</si>
  <si>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</si>
  <si>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</si>
  <si>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</si>
  <si>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</si>
  <si>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</si>
  <si>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</si>
  <si>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</si>
  <si>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</si>
  <si>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</si>
  <si>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</si>
  <si>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</si>
  <si>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</si>
  <si>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</si>
  <si>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</si>
  <si>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</si>
  <si>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</si>
  <si>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</si>
  <si>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</si>
  <si>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</si>
  <si>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</si>
  <si>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</si>
  <si>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</si>
  <si>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</si>
  <si>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</si>
  <si>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</si>
  <si>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</si>
  <si>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</si>
  <si>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</si>
  <si>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</si>
  <si>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</si>
  <si>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</si>
  <si>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</si>
  <si>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</si>
  <si>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</si>
  <si>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</si>
  <si>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</si>
  <si>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</si>
  <si>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</si>
  <si>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</si>
  <si>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</si>
  <si>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</si>
  <si>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</si>
  <si>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</si>
  <si>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</si>
  <si>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</si>
  <si>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</si>
  <si>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</si>
  <si>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</si>
  <si>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</si>
  <si>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</si>
  <si>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</si>
  <si>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</si>
  <si>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</si>
  <si>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</si>
  <si>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</si>
  <si>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</si>
  <si>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</si>
  <si>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</si>
  <si>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</si>
  <si>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</si>
  <si>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</si>
  <si>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</si>
  <si>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</si>
  <si>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</si>
  <si>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</si>
  <si>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</si>
  <si>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</si>
  <si>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</si>
  <si>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</si>
  <si>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</si>
  <si>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</si>
  <si>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</si>
  <si>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</si>
  <si>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</si>
  <si>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</si>
  <si>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</si>
  <si>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</si>
  <si>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</si>
  <si>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</si>
  <si>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</si>
  <si>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</si>
  <si>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</si>
  <si>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</si>
  <si>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</si>
  <si>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</si>
  <si>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</si>
  <si>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</si>
  <si>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</si>
  <si>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</si>
  <si>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</si>
  <si>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</si>
  <si>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</si>
  <si>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</si>
  <si>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</si>
  <si>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</si>
  <si>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</si>
  <si>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</si>
  <si>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</si>
  <si>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</si>
  <si>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</si>
  <si>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</si>
  <si>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</si>
  <si>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</si>
  <si>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</si>
  <si>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</si>
  <si>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</si>
  <si>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</si>
  <si>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</si>
  <si>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</si>
  <si>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</si>
  <si>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</si>
  <si>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</si>
  <si>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</si>
  <si>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</si>
  <si>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</si>
  <si>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</si>
  <si>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</si>
  <si>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</si>
  <si>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</si>
  <si>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</si>
  <si>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</si>
  <si>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</si>
  <si>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</si>
  <si>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</si>
  <si>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</si>
  <si>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</si>
  <si>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</si>
  <si>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</si>
  <si>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</si>
  <si>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</si>
  <si>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</si>
  <si>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</si>
  <si>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</si>
  <si>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</si>
  <si>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</si>
  <si>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</si>
  <si>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</si>
  <si>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</si>
  <si>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</si>
  <si>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</si>
  <si>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</si>
  <si>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</si>
  <si>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</si>
  <si>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</si>
  <si>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</si>
  <si>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</si>
  <si>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</si>
  <si>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</si>
  <si>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</si>
  <si>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</si>
  <si>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</si>
  <si>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</si>
  <si>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</si>
  <si>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</si>
  <si>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</si>
  <si>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</si>
  <si>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</si>
  <si>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</si>
  <si>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</si>
  <si>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</si>
  <si>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</si>
  <si>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</si>
  <si>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</si>
  <si>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</si>
  <si>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</si>
  <si>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</si>
  <si>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</si>
  <si>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</si>
  <si>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</si>
  <si>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</si>
  <si>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</si>
  <si>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</si>
  <si>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</si>
  <si>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</si>
  <si>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</si>
  <si>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</si>
  <si>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</si>
  <si>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</si>
  <si>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</si>
  <si>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</si>
  <si>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</si>
  <si>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</si>
  <si>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</si>
  <si>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</si>
  <si>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</si>
  <si>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</si>
  <si>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</si>
  <si>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</si>
  <si>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</si>
  <si>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</si>
  <si>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</si>
  <si>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</si>
  <si>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</si>
  <si>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</si>
  <si>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</si>
  <si>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</si>
  <si>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</si>
  <si>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</si>
  <si>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</si>
  <si>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</si>
  <si>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</si>
  <si>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</si>
  <si>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</si>
  <si>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</si>
  <si>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</si>
  <si>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</si>
  <si>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</si>
  <si>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</si>
  <si>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</si>
  <si>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</si>
  <si>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</si>
  <si>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</si>
  <si>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</si>
  <si>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</si>
  <si>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</si>
  <si>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</si>
  <si>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</si>
  <si>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</si>
  <si>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</si>
  <si>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</si>
  <si>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</si>
  <si>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</si>
  <si>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</si>
  <si>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</si>
  <si>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</si>
  <si>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</si>
  <si>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</si>
  <si>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</si>
  <si>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</si>
  <si>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</si>
  <si>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  <phoneticPr fontId="4" type="noConversion"/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</si>
  <si>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</si>
  <si>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</si>
  <si>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</si>
  <si>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</si>
  <si>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</si>
  <si>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</si>
  <si>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</si>
  <si>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</si>
  <si>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</si>
  <si>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</si>
  <si>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</si>
  <si>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</si>
  <si>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</si>
  <si>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</si>
  <si>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</si>
  <si>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</si>
  <si>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</si>
  <si>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</si>
  <si>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</si>
  <si>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</si>
  <si>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</si>
  <si>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</si>
  <si>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</si>
  <si>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</si>
  <si>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</si>
  <si>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</si>
  <si>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</si>
  <si>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</si>
  <si>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</si>
  <si>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</si>
  <si>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</si>
  <si>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</si>
  <si>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</si>
  <si>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</si>
  <si>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</si>
  <si>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</si>
  <si>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</si>
  <si>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</si>
  <si>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</si>
  <si>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</si>
  <si>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</si>
  <si>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</si>
  <si>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</si>
  <si>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</si>
  <si>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</si>
  <si>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</si>
  <si>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</si>
  <si>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</si>
  <si>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</si>
  <si>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</si>
  <si>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</si>
  <si>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</si>
  <si>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</si>
  <si>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</si>
  <si>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</si>
  <si>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</si>
  <si>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</si>
  <si>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</si>
  <si>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</si>
  <si>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</si>
  <si>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</si>
  <si>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</si>
  <si>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</si>
  <si>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</si>
  <si>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</si>
  <si>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</si>
  <si>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</si>
  <si>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</si>
  <si>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</si>
  <si>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</si>
  <si>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</si>
  <si>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</si>
  <si>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</si>
  <si>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</si>
  <si>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</si>
  <si>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</si>
  <si>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</si>
  <si>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</si>
  <si>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</si>
  <si>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</si>
  <si>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</si>
  <si>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</si>
  <si>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</si>
  <si>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</si>
  <si>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</si>
  <si>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</si>
  <si>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</si>
  <si>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</si>
  <si>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</si>
  <si>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</si>
  <si>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</si>
  <si>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</si>
  <si>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</si>
  <si>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</si>
  <si>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</si>
  <si>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</si>
  <si>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</si>
  <si>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</si>
  <si>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</si>
  <si>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</si>
  <si>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11월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</si>
  <si>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</si>
  <si>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</si>
  <si>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</si>
  <si>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301</t>
    <phoneticPr fontId="4" type="noConversion"/>
  </si>
  <si>
    <t>거주자</t>
    <phoneticPr fontId="4" type="noConversion"/>
  </si>
  <si>
    <t>중도퇴실</t>
    <phoneticPr fontId="4" type="noConversion"/>
  </si>
  <si>
    <t>중도입사</t>
    <phoneticPr fontId="4" type="noConversion"/>
  </si>
  <si>
    <t>512</t>
    <phoneticPr fontId="4" type="noConversion"/>
  </si>
  <si>
    <t>209</t>
    <phoneticPr fontId="4" type="noConversion"/>
  </si>
  <si>
    <t>납부비용</t>
    <phoneticPr fontId="4" type="noConversion"/>
  </si>
  <si>
    <t>30%할인
금액</t>
    <phoneticPr fontId="4" type="noConversion"/>
  </si>
  <si>
    <t>9월요금</t>
    <phoneticPr fontId="4" type="noConversion"/>
  </si>
  <si>
    <t>10월요금</t>
    <phoneticPr fontId="4" type="noConversion"/>
  </si>
  <si>
    <t>11월요금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</si>
  <si>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</si>
  <si>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</si>
  <si>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</si>
  <si>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</si>
  <si>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</si>
  <si>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t>농협</t>
  </si>
  <si>
    <t>98102286161</t>
  </si>
  <si>
    <t>351-0929-1027-03</t>
  </si>
  <si>
    <t>신한은행</t>
  </si>
  <si>
    <t>110-534-663780</t>
  </si>
  <si>
    <t>문*한</t>
    <phoneticPr fontId="4" type="noConversion"/>
  </si>
  <si>
    <t>문*숙</t>
    <phoneticPr fontId="4" type="noConversion"/>
  </si>
  <si>
    <t>윤*민</t>
    <phoneticPr fontId="4" type="noConversion"/>
  </si>
  <si>
    <t>양*름</t>
    <phoneticPr fontId="4" type="noConversion"/>
  </si>
  <si>
    <t>양*민</t>
    <phoneticPr fontId="4" type="noConversion"/>
  </si>
  <si>
    <t>김*연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</si>
</sst>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&quot;₩&quot;#,##0"/>
    <numFmt numFmtId="227" formatCode="0_);[Red]\(0\)"/>
  </numFmts>
  <fonts count="1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sz val="1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1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8" fillId="0" borderId="42" applyProtection="0">
      <alignment vertical="center" wrapText="1"/>
    </xf>
    <xf numFmtId="0" fontId="20" fillId="0" borderId="0"/>
    <xf numFmtId="0" fontId="2" fillId="29" borderId="43" applyNumberFormat="0" applyFont="0" applyAlignment="0" applyProtection="0">
      <alignment vertical="center"/>
    </xf>
    <xf numFmtId="0" fontId="14" fillId="0" borderId="44"/>
    <xf numFmtId="0" fontId="89" fillId="23" borderId="45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90" fillId="0" borderId="23" applyProtection="0">
      <alignment vertical="center"/>
    </xf>
    <xf numFmtId="30" fontId="91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2" fillId="0" borderId="0" applyBorder="0">
      <alignment horizontal="right"/>
    </xf>
    <xf numFmtId="211" fontId="93" fillId="0" borderId="0">
      <alignment horizont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6">
      <protection locked="0"/>
    </xf>
    <xf numFmtId="0" fontId="64" fillId="0" borderId="46" applyNumberFormat="0" applyFill="0" applyAlignment="0" applyProtection="0"/>
    <xf numFmtId="0" fontId="96" fillId="0" borderId="47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8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9" fillId="0" borderId="0" applyFont="0" applyFill="0" applyBorder="0" applyAlignment="0" applyProtection="0"/>
    <xf numFmtId="215" fontId="14" fillId="0" borderId="0">
      <protection locked="0"/>
    </xf>
    <xf numFmtId="0" fontId="100" fillId="0" borderId="0" applyNumberFormat="0" applyFill="0" applyBorder="0" applyAlignment="0" applyProtection="0"/>
    <xf numFmtId="0" fontId="101" fillId="0" borderId="0">
      <protection locked="0"/>
    </xf>
    <xf numFmtId="0" fontId="102" fillId="0" borderId="0" applyNumberFormat="0" applyFill="0" applyBorder="0" applyAlignment="0" applyProtection="0"/>
    <xf numFmtId="0" fontId="101" fillId="0" borderId="0">
      <protection locked="0"/>
    </xf>
    <xf numFmtId="216" fontId="34" fillId="0" borderId="23">
      <alignment horizontal="right" vertical="center" shrinkToFit="1"/>
    </xf>
    <xf numFmtId="41" fontId="103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9" fillId="0" borderId="0" applyFont="0" applyFill="0" applyBorder="0" applyAlignment="0" applyProtection="0"/>
    <xf numFmtId="0" fontId="59" fillId="0" borderId="0">
      <protection locked="0"/>
    </xf>
    <xf numFmtId="3" fontId="21" fillId="0" borderId="48">
      <alignment horizontal="center"/>
    </xf>
    <xf numFmtId="1" fontId="34" fillId="0" borderId="23" applyFill="0" applyBorder="0">
      <alignment horizontal="center"/>
    </xf>
    <xf numFmtId="0" fontId="99" fillId="0" borderId="0" applyFont="0" applyFill="0" applyBorder="0" applyAlignment="0" applyProtection="0"/>
    <xf numFmtId="0" fontId="59" fillId="0" borderId="0">
      <protection locked="0"/>
    </xf>
    <xf numFmtId="0" fontId="104" fillId="0" borderId="0" applyFont="0"/>
    <xf numFmtId="0" fontId="105" fillId="0" borderId="0" applyNumberFormat="0" applyFill="0" applyBorder="0" applyAlignment="0" applyProtection="0">
      <alignment vertical="top"/>
      <protection locked="0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7" fillId="0" borderId="0"/>
    <xf numFmtId="0" fontId="108" fillId="0" borderId="0"/>
    <xf numFmtId="0" fontId="109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1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3" fillId="0" borderId="0"/>
    <xf numFmtId="0" fontId="20" fillId="0" borderId="0" applyFont="0" applyFill="0" applyBorder="0" applyAlignment="0" applyProtection="0"/>
    <xf numFmtId="0" fontId="11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114" fillId="0" borderId="50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9" fillId="0" borderId="0" applyFont="0" applyFill="0" applyBorder="0" applyAlignment="0" applyProtection="0"/>
    <xf numFmtId="0" fontId="116" fillId="0" borderId="0"/>
    <xf numFmtId="4" fontId="59" fillId="0" borderId="0">
      <protection locked="0"/>
    </xf>
    <xf numFmtId="4" fontId="59" fillId="0" borderId="0">
      <protection locked="0"/>
    </xf>
    <xf numFmtId="3" fontId="99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7" fillId="0" borderId="0"/>
    <xf numFmtId="1" fontId="118" fillId="31" borderId="0" applyNumberFormat="0" applyFont="0" applyFill="0" applyBorder="0" applyAlignment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9" fillId="0" borderId="0"/>
    <xf numFmtId="0" fontId="17" fillId="0" borderId="0"/>
    <xf numFmtId="0" fontId="14" fillId="0" borderId="0" applyFont="0" applyFill="0" applyBorder="0" applyAlignment="0" applyProtection="0"/>
    <xf numFmtId="0" fontId="120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9" fillId="0" borderId="0" applyFont="0" applyFill="0" applyBorder="0" applyAlignment="0" applyProtection="0"/>
    <xf numFmtId="220" fontId="14" fillId="0" borderId="0">
      <protection locked="0"/>
    </xf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9" fillId="0" borderId="52" applyNumberFormat="0" applyFont="0" applyFill="0" applyAlignment="0" applyProtection="0"/>
    <xf numFmtId="0" fontId="59" fillId="0" borderId="52">
      <protection locked="0"/>
    </xf>
    <xf numFmtId="221" fontId="99" fillId="0" borderId="0" applyFont="0" applyFill="0" applyBorder="0" applyAlignment="0" applyProtection="0"/>
    <xf numFmtId="222" fontId="14" fillId="0" borderId="0">
      <protection locked="0"/>
    </xf>
    <xf numFmtId="223" fontId="99" fillId="0" borderId="0" applyFont="0" applyFill="0" applyBorder="0" applyAlignment="0" applyProtection="0"/>
    <xf numFmtId="224" fontId="14" fillId="0" borderId="0">
      <protection locked="0"/>
    </xf>
  </cellStyleXfs>
  <cellXfs count="151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5" fillId="3" borderId="4" xfId="0" applyNumberFormat="1" applyFont="1" applyFill="1" applyBorder="1" applyAlignment="1">
      <alignment horizontal="center" vertical="center"/>
    </xf>
    <xf numFmtId="49" fontId="125" fillId="3" borderId="5" xfId="0" applyNumberFormat="1" applyFont="1" applyFill="1" applyBorder="1" applyAlignment="1">
      <alignment horizontal="center" vertical="center"/>
    </xf>
    <xf numFmtId="178" fontId="125" fillId="3" borderId="5" xfId="0" applyNumberFormat="1" applyFont="1" applyFill="1" applyBorder="1" applyAlignment="1">
      <alignment horizontal="center" vertical="center"/>
    </xf>
    <xf numFmtId="225" fontId="125" fillId="3" borderId="5" xfId="0" applyNumberFormat="1" applyFont="1" applyFill="1" applyBorder="1" applyAlignment="1">
      <alignment horizontal="center" vertical="center" wrapText="1"/>
    </xf>
    <xf numFmtId="178" fontId="125" fillId="3" borderId="5" xfId="0" applyNumberFormat="1" applyFont="1" applyFill="1" applyBorder="1" applyAlignment="1">
      <alignment horizontal="center" vertical="center" wrapText="1"/>
    </xf>
    <xf numFmtId="178" fontId="125" fillId="3" borderId="53" xfId="0" applyNumberFormat="1" applyFont="1" applyFill="1" applyBorder="1" applyAlignment="1">
      <alignment horizontal="center" vertical="center" wrapText="1"/>
    </xf>
    <xf numFmtId="49" fontId="126" fillId="0" borderId="0" xfId="0" applyNumberFormat="1" applyFont="1" applyFill="1" applyAlignment="1">
      <alignment horizontal="center"/>
    </xf>
    <xf numFmtId="49" fontId="127" fillId="2" borderId="23" xfId="0" applyNumberFormat="1" applyFont="1" applyFill="1" applyBorder="1" applyAlignment="1">
      <alignment horizontal="center" vertical="center"/>
    </xf>
    <xf numFmtId="0" fontId="127" fillId="2" borderId="23" xfId="0" applyFont="1" applyFill="1" applyBorder="1" applyAlignment="1">
      <alignment horizontal="center" vertical="center"/>
    </xf>
    <xf numFmtId="178" fontId="127" fillId="0" borderId="23" xfId="0" applyNumberFormat="1" applyFont="1" applyFill="1" applyBorder="1" applyAlignment="1">
      <alignment horizontal="right" vertical="center"/>
    </xf>
    <xf numFmtId="225" fontId="127" fillId="0" borderId="23" xfId="0" applyNumberFormat="1" applyFont="1" applyFill="1" applyBorder="1" applyAlignment="1">
      <alignment horizontal="right" vertical="center"/>
    </xf>
    <xf numFmtId="177" fontId="128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177" fontId="129" fillId="0" borderId="23" xfId="0" applyNumberFormat="1" applyFont="1" applyFill="1" applyBorder="1" applyAlignment="1">
      <alignment horizontal="right" vertical="center"/>
    </xf>
    <xf numFmtId="49" fontId="126" fillId="0" borderId="0" xfId="0" applyNumberFormat="1" applyFont="1" applyFill="1"/>
    <xf numFmtId="49" fontId="127" fillId="3" borderId="23" xfId="0" applyNumberFormat="1" applyFont="1" applyFill="1" applyBorder="1" applyAlignment="1">
      <alignment horizontal="center" vertical="center"/>
    </xf>
    <xf numFmtId="49" fontId="127" fillId="32" borderId="23" xfId="0" applyNumberFormat="1" applyFont="1" applyFill="1" applyBorder="1" applyAlignment="1">
      <alignment horizontal="center" vertical="center"/>
    </xf>
    <xf numFmtId="177" fontId="130" fillId="0" borderId="0" xfId="0" applyNumberFormat="1" applyFont="1" applyFill="1"/>
    <xf numFmtId="178" fontId="126" fillId="0" borderId="0" xfId="0" applyNumberFormat="1" applyFont="1" applyFill="1"/>
    <xf numFmtId="225" fontId="126" fillId="0" borderId="0" xfId="0" applyNumberFormat="1" applyFont="1" applyFill="1"/>
    <xf numFmtId="49" fontId="131" fillId="3" borderId="23" xfId="0" applyNumberFormat="1" applyFont="1" applyFill="1" applyBorder="1" applyAlignment="1">
      <alignment horizontal="center" vertical="center"/>
    </xf>
    <xf numFmtId="178" fontId="131" fillId="3" borderId="23" xfId="0" applyNumberFormat="1" applyFont="1" applyFill="1" applyBorder="1" applyAlignment="1">
      <alignment horizontal="center" vertical="center"/>
    </xf>
    <xf numFmtId="225" fontId="131" fillId="3" borderId="23" xfId="0" applyNumberFormat="1" applyFont="1" applyFill="1" applyBorder="1" applyAlignment="1">
      <alignment horizontal="center" vertical="center" wrapText="1"/>
    </xf>
    <xf numFmtId="178" fontId="131" fillId="3" borderId="23" xfId="0" applyNumberFormat="1" applyFont="1" applyFill="1" applyBorder="1" applyAlignment="1">
      <alignment horizontal="center" vertical="center" wrapText="1"/>
    </xf>
    <xf numFmtId="178" fontId="131" fillId="3" borderId="10" xfId="0" applyNumberFormat="1" applyFont="1" applyFill="1" applyBorder="1" applyAlignment="1">
      <alignment horizontal="center" vertical="center"/>
    </xf>
    <xf numFmtId="178" fontId="131" fillId="3" borderId="54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2" fillId="2" borderId="23" xfId="0" applyFont="1" applyFill="1" applyBorder="1" applyAlignment="1">
      <alignment horizontal="center" vertical="center" wrapText="1"/>
    </xf>
    <xf numFmtId="178" fontId="131" fillId="2" borderId="23" xfId="0" applyNumberFormat="1" applyFont="1" applyFill="1" applyBorder="1" applyAlignment="1">
      <alignment horizontal="center" vertical="center"/>
    </xf>
    <xf numFmtId="225" fontId="131" fillId="2" borderId="23" xfId="0" applyNumberFormat="1" applyFont="1" applyFill="1" applyBorder="1" applyAlignment="1">
      <alignment horizontal="center" vertical="center" wrapText="1"/>
    </xf>
    <xf numFmtId="178" fontId="131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42" fontId="133" fillId="2" borderId="23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4" fillId="2" borderId="23" xfId="0" applyFont="1" applyFill="1" applyBorder="1" applyAlignment="1">
      <alignment horizontal="center" vertical="center" wrapText="1"/>
    </xf>
    <xf numFmtId="0" fontId="88" fillId="2" borderId="23" xfId="2291" applyNumberFormat="1" applyFont="1" applyFill="1" applyBorder="1" applyAlignment="1">
      <alignment vertical="center" wrapText="1"/>
    </xf>
    <xf numFmtId="178" fontId="24" fillId="33" borderId="23" xfId="0" applyNumberFormat="1" applyFont="1" applyFill="1" applyBorder="1" applyAlignment="1">
      <alignment horizontal="left"/>
    </xf>
    <xf numFmtId="0" fontId="88" fillId="0" borderId="23" xfId="0" applyFont="1" applyBorder="1"/>
    <xf numFmtId="178" fontId="24" fillId="33" borderId="10" xfId="0" applyNumberFormat="1" applyFont="1" applyFill="1" applyBorder="1" applyAlignment="1">
      <alignment horizontal="left"/>
    </xf>
    <xf numFmtId="0" fontId="31" fillId="0" borderId="23" xfId="0" applyFont="1" applyBorder="1"/>
    <xf numFmtId="0" fontId="135" fillId="2" borderId="23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23" xfId="0" applyFont="1" applyBorder="1"/>
    <xf numFmtId="178" fontId="0" fillId="2" borderId="23" xfId="0" applyNumberFormat="1" applyFont="1" applyFill="1" applyBorder="1" applyAlignment="1">
      <alignment horizontal="center" vertical="center"/>
    </xf>
    <xf numFmtId="0" fontId="0" fillId="0" borderId="23" xfId="0" applyBorder="1"/>
    <xf numFmtId="41" fontId="2" fillId="0" borderId="23" xfId="1" applyFont="1" applyBorder="1" applyAlignment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49" fontId="10" fillId="33" borderId="23" xfId="0" applyNumberFormat="1" applyFont="1" applyFill="1" applyBorder="1"/>
    <xf numFmtId="0" fontId="0" fillId="0" borderId="23" xfId="0" applyFont="1" applyBorder="1" applyAlignment="1">
      <alignment horizontal="center"/>
    </xf>
    <xf numFmtId="0" fontId="0" fillId="2" borderId="23" xfId="0" applyFont="1" applyFill="1" applyBorder="1"/>
    <xf numFmtId="0" fontId="135" fillId="2" borderId="0" xfId="0" applyFont="1" applyFill="1" applyBorder="1" applyAlignment="1">
      <alignment horizontal="center" vertical="center" wrapText="1"/>
    </xf>
    <xf numFmtId="0" fontId="13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36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226" fontId="0" fillId="0" borderId="0" xfId="0" applyNumberFormat="1"/>
    <xf numFmtId="226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2" borderId="0" xfId="0" applyNumberFormat="1" applyFill="1" applyBorder="1"/>
    <xf numFmtId="227" fontId="20" fillId="2" borderId="0" xfId="0" applyNumberFormat="1" applyFont="1" applyFill="1" applyBorder="1" applyAlignment="1">
      <alignment horizontal="left"/>
    </xf>
    <xf numFmtId="49" fontId="0" fillId="3" borderId="10" xfId="0" applyNumberFormat="1" applyFill="1" applyBorder="1" applyAlignment="1">
      <alignment horizontal="center"/>
    </xf>
    <xf numFmtId="49" fontId="0" fillId="3" borderId="17" xfId="0" applyNumberFormat="1" applyFont="1" applyFill="1" applyBorder="1" applyAlignment="1">
      <alignment horizontal="center"/>
    </xf>
    <xf numFmtId="176" fontId="8" fillId="3" borderId="6" xfId="0" applyNumberFormat="1" applyFont="1" applyFill="1" applyBorder="1" applyAlignment="1">
      <alignment horizontal="center" vertical="center"/>
    </xf>
    <xf numFmtId="42" fontId="9" fillId="3" borderId="7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9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127" fillId="0" borderId="23" xfId="0" applyNumberFormat="1" applyFont="1" applyFill="1" applyBorder="1" applyAlignment="1">
      <alignment horizontal="center" vertical="center"/>
    </xf>
    <xf numFmtId="177" fontId="127" fillId="0" borderId="10" xfId="0" applyNumberFormat="1" applyFont="1" applyFill="1" applyBorder="1" applyAlignment="1">
      <alignment vertical="center"/>
    </xf>
    <xf numFmtId="177" fontId="127" fillId="0" borderId="54" xfId="0" applyNumberFormat="1" applyFont="1" applyFill="1" applyBorder="1" applyAlignment="1">
      <alignment vertical="center"/>
    </xf>
    <xf numFmtId="177" fontId="127" fillId="0" borderId="17" xfId="0" applyNumberFormat="1" applyFont="1" applyFill="1" applyBorder="1" applyAlignment="1">
      <alignment vertical="center"/>
    </xf>
    <xf numFmtId="49" fontId="127" fillId="0" borderId="10" xfId="0" applyNumberFormat="1" applyFont="1" applyFill="1" applyBorder="1" applyAlignment="1">
      <alignment horizontal="center" vertical="center"/>
    </xf>
    <xf numFmtId="49" fontId="127" fillId="0" borderId="54" xfId="0" applyNumberFormat="1" applyFont="1" applyFill="1" applyBorder="1" applyAlignment="1">
      <alignment horizontal="center" vertical="center"/>
    </xf>
    <xf numFmtId="177" fontId="127" fillId="0" borderId="23" xfId="0" applyNumberFormat="1" applyFont="1" applyFill="1" applyBorder="1" applyAlignment="1">
      <alignment vertical="center"/>
    </xf>
    <xf numFmtId="49" fontId="127" fillId="0" borderId="17" xfId="0" applyNumberFormat="1" applyFont="1" applyFill="1" applyBorder="1" applyAlignment="1">
      <alignment horizontal="center" vertical="center"/>
    </xf>
  </cellXfs>
  <cellStyles count="3971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 2" xfId="2291"/>
    <cellStyle name="Normal_ SG&amp;A Bridge " xfId="2292"/>
    <cellStyle name="Note" xfId="2293"/>
    <cellStyle name="oft Excel]_x000d_&#10;Comment=The open=/f lines load custom functions into the Paste Function list._x000d_&#10;Maximized=1_x000d_&#10;AutoFormat=" xfId="2294"/>
    <cellStyle name="Output" xfId="2295"/>
    <cellStyle name="Percent" xfId="2296"/>
    <cellStyle name="Percent [2]" xfId="2297"/>
    <cellStyle name="Percent 2" xfId="2298"/>
    <cellStyle name="Percent_(양식35)시설목록별 교체주기" xfId="2299"/>
    <cellStyle name="Percent2" xfId="2300"/>
    <cellStyle name="Released" xfId="2301"/>
    <cellStyle name="RevList" xfId="2302"/>
    <cellStyle name="rld Wide" xfId="2303"/>
    <cellStyle name="Standard_Anpassen der Amortisation" xfId="2304"/>
    <cellStyle name="subhead" xfId="2305"/>
    <cellStyle name="Subtotal" xfId="2306"/>
    <cellStyle name="testtitle" xfId="2307"/>
    <cellStyle name="Title" xfId="2308"/>
    <cellStyle name="title [1]" xfId="2309"/>
    <cellStyle name="title [2]" xfId="2310"/>
    <cellStyle name="Total" xfId="2311"/>
    <cellStyle name="Total 2" xfId="2312"/>
    <cellStyle name="UM" xfId="2313"/>
    <cellStyle name="W?rung [0]_Compiling Utility Macros" xfId="2314"/>
    <cellStyle name="W?rung_Compiling Utility Macros" xfId="2315"/>
    <cellStyle name="Währung [0]_laroux" xfId="2316"/>
    <cellStyle name="Währung_laroux" xfId="2317"/>
    <cellStyle name="Warning Text" xfId="2318"/>
    <cellStyle name="|?ドE" xfId="2319"/>
    <cellStyle name="강조색1 2" xfId="2320"/>
    <cellStyle name="강조색1 3" xfId="2321"/>
    <cellStyle name="강조색1 4" xfId="2322"/>
    <cellStyle name="강조색1 5" xfId="2323"/>
    <cellStyle name="강조색1 6" xfId="2324"/>
    <cellStyle name="강조색1 7" xfId="2325"/>
    <cellStyle name="강조색2 2" xfId="2326"/>
    <cellStyle name="강조색2 3" xfId="2327"/>
    <cellStyle name="강조색2 4" xfId="2328"/>
    <cellStyle name="강조색2 5" xfId="2329"/>
    <cellStyle name="강조색2 6" xfId="2330"/>
    <cellStyle name="강조색2 7" xfId="2331"/>
    <cellStyle name="강조색3 2" xfId="2332"/>
    <cellStyle name="강조색3 3" xfId="2333"/>
    <cellStyle name="강조색3 4" xfId="2334"/>
    <cellStyle name="강조색3 5" xfId="2335"/>
    <cellStyle name="강조색3 6" xfId="2336"/>
    <cellStyle name="강조색3 7" xfId="2337"/>
    <cellStyle name="강조색4 2" xfId="2338"/>
    <cellStyle name="강조색4 3" xfId="2339"/>
    <cellStyle name="강조색4 4" xfId="2340"/>
    <cellStyle name="강조색4 5" xfId="2341"/>
    <cellStyle name="강조색4 6" xfId="2342"/>
    <cellStyle name="강조색4 7" xfId="2343"/>
    <cellStyle name="강조색5 2" xfId="2344"/>
    <cellStyle name="강조색5 3" xfId="2345"/>
    <cellStyle name="강조색5 4" xfId="2346"/>
    <cellStyle name="강조색5 5" xfId="2347"/>
    <cellStyle name="강조색5 6" xfId="2348"/>
    <cellStyle name="강조색5 7" xfId="2349"/>
    <cellStyle name="강조색6 2" xfId="2350"/>
    <cellStyle name="강조색6 3" xfId="2351"/>
    <cellStyle name="강조색6 4" xfId="2352"/>
    <cellStyle name="강조색6 5" xfId="2353"/>
    <cellStyle name="강조색6 6" xfId="2354"/>
    <cellStyle name="강조색6 7" xfId="2355"/>
    <cellStyle name="경고문 2" xfId="2356"/>
    <cellStyle name="경고문 3" xfId="2357"/>
    <cellStyle name="경고문 4" xfId="2358"/>
    <cellStyle name="경고문 5" xfId="2359"/>
    <cellStyle name="경고문 6" xfId="2360"/>
    <cellStyle name="경고문 7" xfId="2361"/>
    <cellStyle name="계산 2" xfId="2362"/>
    <cellStyle name="계산 3" xfId="2363"/>
    <cellStyle name="계산 4" xfId="2364"/>
    <cellStyle name="계산 5" xfId="2365"/>
    <cellStyle name="계산 6" xfId="2366"/>
    <cellStyle name="계산 7" xfId="2367"/>
    <cellStyle name="고정소숫점" xfId="2368"/>
    <cellStyle name="고정소숫점 2" xfId="2369"/>
    <cellStyle name="고정출력1" xfId="2370"/>
    <cellStyle name="고정출력1 2" xfId="2371"/>
    <cellStyle name="고정출력2" xfId="2372"/>
    <cellStyle name="고정출력2 2" xfId="2373"/>
    <cellStyle name="금액" xfId="2374"/>
    <cellStyle name="기본내역서" xfId="2375"/>
    <cellStyle name="끼_x0001_?" xfId="2376"/>
    <cellStyle name="나쁨 2" xfId="2377"/>
    <cellStyle name="나쁨 3" xfId="2378"/>
    <cellStyle name="나쁨 4" xfId="2379"/>
    <cellStyle name="나쁨 5" xfId="2380"/>
    <cellStyle name="나쁨 6" xfId="2381"/>
    <cellStyle name="나쁨 7" xfId="2382"/>
    <cellStyle name="날짜" xfId="2383"/>
    <cellStyle name="날짜 2" xfId="2384"/>
    <cellStyle name="내역서" xfId="2385"/>
    <cellStyle name="년도" xfId="2386"/>
    <cellStyle name="달러" xfId="2387"/>
    <cellStyle name="달러 2" xfId="2388"/>
    <cellStyle name="돋움채" xfId="2389"/>
    <cellStyle name="뒤에 오는 하이퍼링크" xfId="2390"/>
    <cellStyle name="똿떓죶Ø괻 [0.00]_PRODUCT DETAIL Q1" xfId="2391"/>
    <cellStyle name="똿떓죶Ø괻_PRODUCT DETAIL Q1" xfId="2392"/>
    <cellStyle name="똿뗦먛귟 [0.00]_laroux" xfId="2393"/>
    <cellStyle name="똿뗦먛귟_laroux" xfId="2394"/>
    <cellStyle name="메모 2" xfId="2395"/>
    <cellStyle name="메모 2 2" xfId="2396"/>
    <cellStyle name="메모 3" xfId="2397"/>
    <cellStyle name="메모 4" xfId="2398"/>
    <cellStyle name="메모 5" xfId="2399"/>
    <cellStyle name="메모 6" xfId="2400"/>
    <cellStyle name="메모 7" xfId="2401"/>
    <cellStyle name="묮뎋 [0.00]_PRODUCT DETAIL Q1" xfId="2402"/>
    <cellStyle name="묮뎋_PRODUCT DETAIL Q1" xfId="2403"/>
    <cellStyle name="믅됞 [0.00]_laroux" xfId="2404"/>
    <cellStyle name="믅됞_laroux" xfId="2405"/>
    <cellStyle name="백분율 [0]" xfId="2406"/>
    <cellStyle name="백분율 [2]" xfId="2407"/>
    <cellStyle name="백분율 2" xfId="2408"/>
    <cellStyle name="백분율 2 2" xfId="2409"/>
    <cellStyle name="백분율 2 3" xfId="2410"/>
    <cellStyle name="백분율 3" xfId="2411"/>
    <cellStyle name="백분율 4" xfId="2412"/>
    <cellStyle name="백분율 5" xfId="2413"/>
    <cellStyle name="백분율 6" xfId="2414"/>
    <cellStyle name="백분율 8" xfId="2415"/>
    <cellStyle name="보통 2" xfId="2416"/>
    <cellStyle name="보통 3" xfId="2417"/>
    <cellStyle name="보통 4" xfId="2418"/>
    <cellStyle name="보통 5" xfId="2419"/>
    <cellStyle name="보통 6" xfId="2420"/>
    <cellStyle name="보통 7" xfId="2421"/>
    <cellStyle name="분기" xfId="2422"/>
    <cellStyle name="뷭?_BOOKSHIP" xfId="2423"/>
    <cellStyle name="뷭__W9 ROLL-UP_장주임3_관리비-대규모" xfId="2424"/>
    <cellStyle name="常规_OPTION_9910" xfId="2425"/>
    <cellStyle name="선택영역" xfId="2426"/>
    <cellStyle name="설명 텍스트 2" xfId="2427"/>
    <cellStyle name="설명 텍스트 3" xfId="2428"/>
    <cellStyle name="설명 텍스트 4" xfId="2429"/>
    <cellStyle name="설명 텍스트 5" xfId="2430"/>
    <cellStyle name="설명 텍스트 6" xfId="2431"/>
    <cellStyle name="설명 텍스트 7" xfId="2432"/>
    <cellStyle name="셀 확인 2" xfId="2433"/>
    <cellStyle name="셀 확인 3" xfId="2434"/>
    <cellStyle name="셀 확인 4" xfId="2435"/>
    <cellStyle name="셀 확인 5" xfId="2436"/>
    <cellStyle name="셀 확인 6" xfId="2437"/>
    <cellStyle name="셀 확인 7" xfId="2438"/>
    <cellStyle name="숫자(R)" xfId="2439"/>
    <cellStyle name="쉼표 [0]" xfId="1" builtinId="6"/>
    <cellStyle name="쉼표 [0] 2" xfId="2440"/>
    <cellStyle name="쉼표 [0] 2 2" xfId="2441"/>
    <cellStyle name="쉼표 [0] 2 2 2" xfId="2442"/>
    <cellStyle name="쉼표 [0] 2 2 3" xfId="2443"/>
    <cellStyle name="쉼표 [0] 2 2 4" xfId="2444"/>
    <cellStyle name="쉼표 [0] 2 3" xfId="2445"/>
    <cellStyle name="쉼표 [0] 2 4" xfId="2446"/>
    <cellStyle name="쉼표 [0] 2 4 2" xfId="2447"/>
    <cellStyle name="쉼표 [0] 3" xfId="2448"/>
    <cellStyle name="쉼표 [0] 3 2" xfId="2449"/>
    <cellStyle name="쉼표 [0] 3 2 2" xfId="2450"/>
    <cellStyle name="쉼표 [0] 3 3" xfId="2451"/>
    <cellStyle name="쉼표 [0] 3 4" xfId="2452"/>
    <cellStyle name="쉼표 [0] 4" xfId="2453"/>
    <cellStyle name="쉼표 [0] 4 2" xfId="2454"/>
    <cellStyle name="쉼표 [0] 5" xfId="2455"/>
    <cellStyle name="쉼표 [0] 6" xfId="2456"/>
    <cellStyle name="쉼표 [0] 7" xfId="2457"/>
    <cellStyle name="쉼표 [0] 8" xfId="2458"/>
    <cellStyle name="쉼표 [0] 9" xfId="2459"/>
    <cellStyle name="스타일 1" xfId="2460"/>
    <cellStyle name="스타일 1 2" xfId="2461"/>
    <cellStyle name="스타일 10" xfId="2462"/>
    <cellStyle name="스타일 11" xfId="2463"/>
    <cellStyle name="스타일 12" xfId="2464"/>
    <cellStyle name="스타일 13" xfId="2465"/>
    <cellStyle name="스타일 14" xfId="2466"/>
    <cellStyle name="스타일 15" xfId="2467"/>
    <cellStyle name="스타일 16" xfId="2468"/>
    <cellStyle name="스타일 17" xfId="2469"/>
    <cellStyle name="스타일 18" xfId="2470"/>
    <cellStyle name="스타일 19" xfId="2471"/>
    <cellStyle name="스타일 2" xfId="2472"/>
    <cellStyle name="스타일 2 2" xfId="2473"/>
    <cellStyle name="스타일 20" xfId="2474"/>
    <cellStyle name="스타일 21" xfId="2475"/>
    <cellStyle name="스타일 22" xfId="2476"/>
    <cellStyle name="스타일 23" xfId="2477"/>
    <cellStyle name="스타일 24" xfId="2478"/>
    <cellStyle name="스타일 25" xfId="2479"/>
    <cellStyle name="스타일 26" xfId="2480"/>
    <cellStyle name="스타일 27" xfId="2481"/>
    <cellStyle name="스타일 28" xfId="2482"/>
    <cellStyle name="스타일 29" xfId="2483"/>
    <cellStyle name="스타일 3" xfId="2484"/>
    <cellStyle name="스타일 3 2" xfId="2485"/>
    <cellStyle name="스타일 30" xfId="2486"/>
    <cellStyle name="스타일 31" xfId="2487"/>
    <cellStyle name="스타일 32" xfId="2488"/>
    <cellStyle name="스타일 33" xfId="2489"/>
    <cellStyle name="스타일 34" xfId="2490"/>
    <cellStyle name="스타일 35" xfId="2491"/>
    <cellStyle name="스타일 36" xfId="2492"/>
    <cellStyle name="스타일 37" xfId="2493"/>
    <cellStyle name="스타일 38" xfId="2494"/>
    <cellStyle name="스타일 39" xfId="2495"/>
    <cellStyle name="스타일 4" xfId="2496"/>
    <cellStyle name="스타일 4 2" xfId="2497"/>
    <cellStyle name="스타일 40" xfId="2498"/>
    <cellStyle name="스타일 41" xfId="2499"/>
    <cellStyle name="스타일 42" xfId="2500"/>
    <cellStyle name="스타일 43" xfId="2501"/>
    <cellStyle name="스타일 44" xfId="2502"/>
    <cellStyle name="스타일 45" xfId="2503"/>
    <cellStyle name="스타일 46" xfId="2504"/>
    <cellStyle name="스타일 47" xfId="2505"/>
    <cellStyle name="스타일 48" xfId="2506"/>
    <cellStyle name="스타일 49" xfId="2507"/>
    <cellStyle name="스타일 5" xfId="2508"/>
    <cellStyle name="스타일 5 2" xfId="2509"/>
    <cellStyle name="스타일 6" xfId="2510"/>
    <cellStyle name="스타일 6 2" xfId="2511"/>
    <cellStyle name="스타일 7" xfId="2512"/>
    <cellStyle name="스타일 7 2" xfId="2513"/>
    <cellStyle name="스타일 8" xfId="2514"/>
    <cellStyle name="스타일 9" xfId="2515"/>
    <cellStyle name="식" xfId="2516"/>
    <cellStyle name="식_(가칭)한마음배움터(운영비용)" xfId="2517"/>
    <cellStyle name="식_(가칭)한마음배움터(운영비용)_(가칭)한마음배움터주식회사" xfId="2518"/>
    <cellStyle name="식_(가칭)한마음배움터주식회사(0216운영)" xfId="2519"/>
    <cellStyle name="식_(가칭)한마음배움터주식회사(0216운영)_(가칭)한마음배움터주식회사" xfId="2520"/>
    <cellStyle name="식_(제출용)재무모델_(가칭)영신개발관리(주)" xfId="2521"/>
    <cellStyle name="식_(제출용)재무모델_(가칭)영신개발관리(주)_A3" xfId="2522"/>
    <cellStyle name="식_10년 군1팀 경영실적분석-연말예상" xfId="2523"/>
    <cellStyle name="식_BTL_전북대생활관_073105_v29" xfId="2524"/>
    <cellStyle name="식_BTL_전북대생활관_073105_v29_10년 군1팀 경영실적분석-연말예상" xfId="2525"/>
    <cellStyle name="식_BTL_전북대생활관_073105_v29_BTL_문산관사_112405_v7" xfId="2526"/>
    <cellStyle name="식_BTL_전북대생활관_073105_v29_BTL_문산관사_112405_v7_10년 군1팀 경영실적분석-연말예상" xfId="2527"/>
    <cellStyle name="식_BTL_전북대생활관_073105_v29_BTL_버들초외3교_092105_v6_기본세팅" xfId="2528"/>
    <cellStyle name="식_BTL_전북대생활관_073105_v29_BTL_버들초외3교_092105_v6_기본세팅_10년 군1팀 경영실적분석-연말예상" xfId="2529"/>
    <cellStyle name="식_BTL_전북대생활관_073105_v29_BTL_버들초외3교_final_내부용" xfId="2530"/>
    <cellStyle name="식_BTL_전북대생활관_073105_v29_BTL_버들초외3교_final_내부용_10년 군1팀 경영실적분석-연말예상" xfId="2531"/>
    <cellStyle name="식_BTL_전북대생활관_073105_v29_BTL_버들초외3교_final_내부용_송부" xfId="2532"/>
    <cellStyle name="식_BTL_전북대생활관_073105_v29_BTL_버들초외3교_final_내부용_송부_10년 군1팀 경영실적분석-연말예상" xfId="2533"/>
    <cellStyle name="식_BTL_전북대생활관_073105_v29_BTL_전북대생활관_0780105_v35" xfId="2534"/>
    <cellStyle name="식_BTL_전북대생활관_073105_v29_BTL_전북대생활관_0780105_v35_10년 군1팀 경영실적분석-연말예상" xfId="2535"/>
    <cellStyle name="식_BTL_전북대생활관_073105_v29_BTL_전북대생활관_080305_Final(양식수정)-v3" xfId="2536"/>
    <cellStyle name="식_BTL_전북대생활관_073105_v29_BTL_전북대생활관_080305_Final(양식수정)-v3_10년 군1팀 경영실적분석-연말예상" xfId="2537"/>
    <cellStyle name="식_BTL_전북대생활관_073105_v29_BTL_전북대생활관_080305_Final(양식수정)-v4" xfId="2538"/>
    <cellStyle name="식_BTL_전북대생활관_073105_v29_BTL_전북대생활관_080305_Final(양식수정)-v4_10년 군1팀 경영실적분석-연말예상" xfId="2539"/>
    <cellStyle name="식_BTL_전북대생활관_073105_v29_BTL_전북대생활관_Final(내부용)" xfId="2540"/>
    <cellStyle name="식_BTL_전북대생활관_073105_v29_BTL_전북대생활관_Final(내부용)_10년 군1팀 경영실적분석-연말예상" xfId="2541"/>
    <cellStyle name="식_BTL_전북대생활관_073105_v29_BTL_진관초외4교_081005_v11-1" xfId="2542"/>
    <cellStyle name="식_BTL_전북대생활관_073105_v29_BTL_진관초외4교_081005_v11-1_10년 군1팀 경영실적분석-연말예상" xfId="2543"/>
    <cellStyle name="식_BTL_전북대생활관_073105_v29_BTL_진관초외4교_081005_v13" xfId="2544"/>
    <cellStyle name="식_BTL_전북대생활관_073105_v29_BTL_진관초외4교_081005_v13_10년 군1팀 경영실적분석-연말예상" xfId="2545"/>
    <cellStyle name="식_BTL_전북대생활관_073105_v29_BTL_진관초외4교_081005_v8-1" xfId="2546"/>
    <cellStyle name="식_BTL_전북대생활관_073105_v29_BTL_진관초외4교_081005_v8-1_10년 군1팀 경영실적분석-연말예상" xfId="2547"/>
    <cellStyle name="식_BTL_전북대생활관_073105_v29_BTL_진관초외4교_081405_v37_Final" xfId="2548"/>
    <cellStyle name="식_BTL_전북대생활관_073105_v29_BTL_진관초외4교_081405_v37_Final_10년 군1팀 경영실적분석-연말예상" xfId="2549"/>
    <cellStyle name="식_BTL_전북대생활관_073105_v29_BTL_진관초외4교_081405_v37_Final_내부용" xfId="2550"/>
    <cellStyle name="식_BTL_전북대생활관_073105_v29_BTL_진관초외4교_081405_v37_Final_내부용_10년 군1팀 경영실적분석-연말예상" xfId="2551"/>
    <cellStyle name="식_BTL_전북대생활관_073105_v29_본보고서" xfId="2552"/>
    <cellStyle name="식_BTL_전북대생활관_073105_v29_본보고서_10년 군1팀 경영실적분석-연말예상" xfId="2553"/>
    <cellStyle name="식_Financial model_(가칭)경남e-스쿨주식회사" xfId="2554"/>
    <cellStyle name="식_Financial model_(가칭)경남e-스쿨주식회사_A3" xfId="2555"/>
    <cellStyle name="식_Financial model_중리초 외 4개교(백)" xfId="2556"/>
    <cellStyle name="식_Financial model_중리초 외 4개교(백)_(가칭)한마음배움터주식회사" xfId="2557"/>
    <cellStyle name="식_Financial model_중리초 외 4개교(백)_재무모델(확인용)-0815" xfId="2558"/>
    <cellStyle name="식_Financial model_중리초 외 4개교(백)_재무모델(확인용)-0815_용인구일초 재무모델-실무협상0320-40(금융부대비용반영후)" xfId="2559"/>
    <cellStyle name="식_Financial model_중리초 외 4개교(백)_재무모델(확인용)-0815_원일초재무모델-1029(6)" xfId="2560"/>
    <cellStyle name="식_Financial model_중리초 외 4개교(백)_재무모델(확인용)-0815_재무모델-계룡복합0903(반기기준)2" xfId="2561"/>
    <cellStyle name="식_Financial model_중리초 외 4개교(백)_재무모델(확인용)-0815_재무모델-원일1118" xfId="2562"/>
    <cellStyle name="식_Financial model_중리초 외 4개교(백)_재무모델(확인용)-0815_재무모델-원일1130" xfId="2563"/>
    <cellStyle name="식_Financial model_중리초 외 4개교(백)_재무모델(확인용)-0815_재무모델-출력용3" xfId="2564"/>
    <cellStyle name="식_Financial model_중리초 외 4개교(백)_재무모델_삼경양식_정도초예시3nd" xfId="2565"/>
    <cellStyle name="식_Financial model_중리초 외 4개교(백)_재무모델_삼경양식_정도초예시3nd_용인구일초 재무모델-실무협상0320-40(금융부대비용반영후)" xfId="2566"/>
    <cellStyle name="식_Financial model_중리초 외 4개교(백)_재무모델_삼경양식_정도초예시3nd_원일초재무모델-1029(6)" xfId="2567"/>
    <cellStyle name="식_Financial model_중리초 외 4개교(백)_재무모델_삼경양식_정도초예시3nd_재무모델(확인용)-0811" xfId="2568"/>
    <cellStyle name="식_Financial model_중리초 외 4개교(백)_재무모델_삼경양식_정도초예시3nd_재무모델(확인용)-0811_재무모델(확인용)-0815" xfId="2569"/>
    <cellStyle name="식_Financial model_중리초 외 4개교(백)_재무모델_삼경양식_정도초예시3nd_재무모델(확인용)-0811_재무모델(확인용)-0815_용인구일초 재무모델-실무협상0320-40(금융부대비용반영후)" xfId="2570"/>
    <cellStyle name="식_Financial model_중리초 외 4개교(백)_재무모델_삼경양식_정도초예시3nd_재무모델(확인용)-0811_재무모델(확인용)-0815_원일초재무모델-1029(6)" xfId="2571"/>
    <cellStyle name="식_Financial model_중리초 외 4개교(백)_재무모델_삼경양식_정도초예시3nd_재무모델(확인용)-0811_재무모델(확인용)-0815_재무모델-계룡복합0903(반기기준)2" xfId="2572"/>
    <cellStyle name="식_Financial model_중리초 외 4개교(백)_재무모델_삼경양식_정도초예시3nd_재무모델(확인용)-0811_재무모델(확인용)-0815_재무모델-원일1118" xfId="2573"/>
    <cellStyle name="식_Financial model_중리초 외 4개교(백)_재무모델_삼경양식_정도초예시3nd_재무모델(확인용)-0811_재무모델(확인용)-0815_재무모델-원일1130" xfId="2574"/>
    <cellStyle name="식_Financial model_중리초 외 4개교(백)_재무모델_삼경양식_정도초예시3nd_재무모델(확인용)-0811_재무모델(확인용)-0815_재무모델-출력용3" xfId="2575"/>
    <cellStyle name="식_Financial model_중리초 외 4개교(백)_재무모델_삼경양식_정도초예시3nd_재무모델-계룡복합0903(반기기준)2" xfId="2576"/>
    <cellStyle name="식_Financial model_중리초 외 4개교(백)_재무모델_삼경양식_정도초예시3nd_재무모델-원일1118" xfId="2577"/>
    <cellStyle name="식_Financial model_중리초 외 4개교(백)_재무모델_삼경양식_정도초예시3nd_재무모델-원일1130" xfId="2578"/>
    <cellStyle name="식_Financial model_중리초 외 4개교(백)_재무모델_삼경양식_정도초예시3nd_재무모델-출력용3" xfId="2579"/>
    <cellStyle name="식_Financial model_중리초 외 4개교(백)_재무모델-계룡복합-물가정산(20110404)v3_양식수정6(최종제출본)" xfId="2580"/>
    <cellStyle name="식_Financial model_중리초 외 4개교(백)_정도초재무모델_와우초변환" xfId="2581"/>
    <cellStyle name="식_Financial model_중리초 외 4개교(백)_정도초재무모델_와우초변환_용인구일초 재무모델-실무협상0320-40(금융부대비용반영후)" xfId="2582"/>
    <cellStyle name="식_Financial model_중리초 외 4개교(백)_정도초재무모델_와우초변환_원일초재무모델-1029(6)" xfId="2583"/>
    <cellStyle name="식_Financial model_중리초 외 4개교(백)_정도초재무모델_와우초변환_재무모델(확인용)-0811" xfId="2584"/>
    <cellStyle name="식_Financial model_중리초 외 4개교(백)_정도초재무모델_와우초변환_재무모델(확인용)-0811_재무모델(확인용)-0815" xfId="2585"/>
    <cellStyle name="식_Financial model_중리초 외 4개교(백)_정도초재무모델_와우초변환_재무모델(확인용)-0811_재무모델(확인용)-0815_용인구일초 재무모델-실무협상0320-40(금융부대비용반영후)" xfId="2586"/>
    <cellStyle name="식_Financial model_중리초 외 4개교(백)_정도초재무모델_와우초변환_재무모델(확인용)-0811_재무모델(확인용)-0815_원일초재무모델-1029(6)" xfId="2587"/>
    <cellStyle name="식_Financial model_중리초 외 4개교(백)_정도초재무모델_와우초변환_재무모델(확인용)-0811_재무모델(확인용)-0815_재무모델-계룡복합0903(반기기준)2" xfId="2588"/>
    <cellStyle name="식_Financial model_중리초 외 4개교(백)_정도초재무모델_와우초변환_재무모델(확인용)-0811_재무모델(확인용)-0815_재무모델-원일1118" xfId="2589"/>
    <cellStyle name="식_Financial model_중리초 외 4개교(백)_정도초재무모델_와우초변환_재무모델(확인용)-0811_재무모델(확인용)-0815_재무모델-원일1130" xfId="2590"/>
    <cellStyle name="식_Financial model_중리초 외 4개교(백)_정도초재무모델_와우초변환_재무모델(확인용)-0811_재무모델(확인용)-0815_재무모델-출력용3" xfId="2591"/>
    <cellStyle name="식_Financial model_중리초 외 4개교(백)_정도초재무모델_와우초변환_재무모델-계룡복합0903(반기기준)2" xfId="2592"/>
    <cellStyle name="식_Financial model_중리초 외 4개교(백)_정도초재무모델_와우초변환_재무모델-원일1118" xfId="2593"/>
    <cellStyle name="식_Financial model_중리초 외 4개교(백)_정도초재무모델_와우초변환_재무모델-원일1130" xfId="2594"/>
    <cellStyle name="식_Financial model_중리초 외 4개교(백)_정도초재무모델_와우초변환_재무모델-출력용3" xfId="2595"/>
    <cellStyle name="식_Financial model_중리초 외 4개교(백)_충남대최종(원본)20081231-물가정산공사비연결준비" xfId="2596"/>
    <cellStyle name="식_FinancialModel1108(2)" xfId="2597"/>
    <cellStyle name="식_FinancialModel1108(2)_(가칭)한마음배움터주식회사" xfId="2598"/>
    <cellStyle name="식_FinancialModel1108(2)_A3" xfId="2599"/>
    <cellStyle name="식_FinancialModel1108(2)_재무모델(확인용)-0815" xfId="2600"/>
    <cellStyle name="식_FinancialModel1108(2)_재무모델(확인용)-0815_용인구일초 재무모델-실무협상0320-40(금융부대비용반영후)" xfId="2601"/>
    <cellStyle name="식_FinancialModel1108(2)_재무모델(확인용)-0815_원일초재무모델-1029(6)" xfId="2602"/>
    <cellStyle name="식_FinancialModel1108(2)_재무모델(확인용)-0815_재무모델-계룡복합0903(반기기준)2" xfId="2603"/>
    <cellStyle name="식_FinancialModel1108(2)_재무모델(확인용)-0815_재무모델-원일1118" xfId="2604"/>
    <cellStyle name="식_FinancialModel1108(2)_재무모델(확인용)-0815_재무모델-원일1130" xfId="2605"/>
    <cellStyle name="식_FinancialModel1108(2)_재무모델(확인용)-0815_재무모델-출력용3" xfId="2606"/>
    <cellStyle name="식_FinancialModel1108(2)_재무모델_삼경양식_정도초예시3nd" xfId="2607"/>
    <cellStyle name="식_FinancialModel1108(2)_재무모델_삼경양식_정도초예시3nd_용인구일초 재무모델-실무협상0320-40(금융부대비용반영후)" xfId="2608"/>
    <cellStyle name="식_FinancialModel1108(2)_재무모델_삼경양식_정도초예시3nd_원일초재무모델-1029(6)" xfId="2609"/>
    <cellStyle name="식_FinancialModel1108(2)_재무모델_삼경양식_정도초예시3nd_재무모델(확인용)-0811" xfId="2610"/>
    <cellStyle name="식_FinancialModel1108(2)_재무모델_삼경양식_정도초예시3nd_재무모델(확인용)-0811_재무모델(확인용)-0815" xfId="2611"/>
    <cellStyle name="식_FinancialModel1108(2)_재무모델_삼경양식_정도초예시3nd_재무모델(확인용)-0811_재무모델(확인용)-0815_용인구일초 재무모델-실무협상0320-40(금융부대비용반영후)" xfId="2612"/>
    <cellStyle name="식_FinancialModel1108(2)_재무모델_삼경양식_정도초예시3nd_재무모델(확인용)-0811_재무모델(확인용)-0815_원일초재무모델-1029(6)" xfId="2613"/>
    <cellStyle name="식_FinancialModel1108(2)_재무모델_삼경양식_정도초예시3nd_재무모델(확인용)-0811_재무모델(확인용)-0815_재무모델-계룡복합0903(반기기준)2" xfId="2614"/>
    <cellStyle name="식_FinancialModel1108(2)_재무모델_삼경양식_정도초예시3nd_재무모델(확인용)-0811_재무모델(확인용)-0815_재무모델-원일1118" xfId="2615"/>
    <cellStyle name="식_FinancialModel1108(2)_재무모델_삼경양식_정도초예시3nd_재무모델(확인용)-0811_재무모델(확인용)-0815_재무모델-원일1130" xfId="2616"/>
    <cellStyle name="식_FinancialModel1108(2)_재무모델_삼경양식_정도초예시3nd_재무모델(확인용)-0811_재무모델(확인용)-0815_재무모델-출력용3" xfId="2617"/>
    <cellStyle name="식_FinancialModel1108(2)_재무모델_삼경양식_정도초예시3nd_재무모델-계룡복합0903(반기기준)2" xfId="2618"/>
    <cellStyle name="식_FinancialModel1108(2)_재무모델_삼경양식_정도초예시3nd_재무모델-원일1118" xfId="2619"/>
    <cellStyle name="식_FinancialModel1108(2)_재무모델_삼경양식_정도초예시3nd_재무모델-원일1130" xfId="2620"/>
    <cellStyle name="식_FinancialModel1108(2)_재무모델_삼경양식_정도초예시3nd_재무모델-출력용3" xfId="2621"/>
    <cellStyle name="식_FinancialModel1108(2)_재무모델-계룡복합-물가정산(20110404)v3_양식수정6(최종제출본)" xfId="2622"/>
    <cellStyle name="식_FinancialModel1108(2)_정도초재무모델_와우초변환" xfId="2623"/>
    <cellStyle name="식_FinancialModel1108(2)_정도초재무모델_와우초변환_용인구일초 재무모델-실무협상0320-40(금융부대비용반영후)" xfId="2624"/>
    <cellStyle name="식_FinancialModel1108(2)_정도초재무모델_와우초변환_원일초재무모델-1029(6)" xfId="2625"/>
    <cellStyle name="식_FinancialModel1108(2)_정도초재무모델_와우초변환_재무모델(확인용)-0811" xfId="2626"/>
    <cellStyle name="식_FinancialModel1108(2)_정도초재무모델_와우초변환_재무모델(확인용)-0811_재무모델(확인용)-0815" xfId="2627"/>
    <cellStyle name="식_FinancialModel1108(2)_정도초재무모델_와우초변환_재무모델(확인용)-0811_재무모델(확인용)-0815_용인구일초 재무모델-실무협상0320-40(금융부대비용반영후)" xfId="2628"/>
    <cellStyle name="식_FinancialModel1108(2)_정도초재무모델_와우초변환_재무모델(확인용)-0811_재무모델(확인용)-0815_원일초재무모델-1029(6)" xfId="2629"/>
    <cellStyle name="식_FinancialModel1108(2)_정도초재무모델_와우초변환_재무모델(확인용)-0811_재무모델(확인용)-0815_재무모델-계룡복합0903(반기기준)2" xfId="2630"/>
    <cellStyle name="식_FinancialModel1108(2)_정도초재무모델_와우초변환_재무모델(확인용)-0811_재무모델(확인용)-0815_재무모델-원일1118" xfId="2631"/>
    <cellStyle name="식_FinancialModel1108(2)_정도초재무모델_와우초변환_재무모델(확인용)-0811_재무모델(확인용)-0815_재무모델-원일1130" xfId="2632"/>
    <cellStyle name="식_FinancialModel1108(2)_정도초재무모델_와우초변환_재무모델(확인용)-0811_재무모델(확인용)-0815_재무모델-출력용3" xfId="2633"/>
    <cellStyle name="식_FinancialModel1108(2)_정도초재무모델_와우초변환_재무모델-계룡복합0903(반기기준)2" xfId="2634"/>
    <cellStyle name="식_FinancialModel1108(2)_정도초재무모델_와우초변환_재무모델-원일1118" xfId="2635"/>
    <cellStyle name="식_FinancialModel1108(2)_정도초재무모델_와우초변환_재무모델-원일1130" xfId="2636"/>
    <cellStyle name="식_FinancialModel1108(2)_정도초재무모델_와우초변환_재무모델-출력용3" xfId="2637"/>
    <cellStyle name="식_FinancialModel1108(2)_충남대최종(원본)20081231-물가정산공사비연결준비" xfId="2638"/>
    <cellStyle name="식_FS_BTL_전북대_072105_v1" xfId="2639"/>
    <cellStyle name="식_FS_BTL_전북대_072105_v1_10년 군1팀 경영실적분석-연말예상" xfId="2640"/>
    <cellStyle name="식_FS_BTL_전북대_072105_v1_BTL_전북대생활관_073105_v29" xfId="2641"/>
    <cellStyle name="식_FS_BTL_전북대_072105_v1_BTL_전북대생활관_073105_v29_10년 군1팀 경영실적분석-연말예상" xfId="2642"/>
    <cellStyle name="식_FS_BTL_전북대_072105_v1_BTL_전북대생활관_073105_v29_BTL_문산관사_112405_v7" xfId="2643"/>
    <cellStyle name="식_FS_BTL_전북대_072105_v1_BTL_전북대생활관_073105_v29_BTL_문산관사_112405_v7_10년 군1팀 경영실적분석-연말예상" xfId="2644"/>
    <cellStyle name="식_FS_BTL_전북대_072105_v1_BTL_전북대생활관_073105_v29_BTL_버들초외3교_092105_v6_기본세팅" xfId="2645"/>
    <cellStyle name="식_FS_BTL_전북대_072105_v1_BTL_전북대생활관_073105_v29_BTL_버들초외3교_092105_v6_기본세팅_10년 군1팀 경영실적분석-연말예상" xfId="2646"/>
    <cellStyle name="식_FS_BTL_전북대_072105_v1_BTL_전북대생활관_073105_v29_BTL_버들초외3교_final_내부용" xfId="2647"/>
    <cellStyle name="식_FS_BTL_전북대_072105_v1_BTL_전북대생활관_073105_v29_BTL_버들초외3교_final_내부용_10년 군1팀 경영실적분석-연말예상" xfId="2648"/>
    <cellStyle name="식_FS_BTL_전북대_072105_v1_BTL_전북대생활관_073105_v29_BTL_버들초외3교_final_내부용_송부" xfId="2649"/>
    <cellStyle name="식_FS_BTL_전북대_072105_v1_BTL_전북대생활관_073105_v29_BTL_버들초외3교_final_내부용_송부_10년 군1팀 경영실적분석-연말예상" xfId="2650"/>
    <cellStyle name="식_FS_BTL_전북대_072105_v1_BTL_전북대생활관_073105_v29_BTL_전북대생활관_0780105_v35" xfId="2651"/>
    <cellStyle name="식_FS_BTL_전북대_072105_v1_BTL_전북대생활관_073105_v29_BTL_전북대생활관_0780105_v35_10년 군1팀 경영실적분석-연말예상" xfId="2652"/>
    <cellStyle name="식_FS_BTL_전북대_072105_v1_BTL_전북대생활관_073105_v29_BTL_전북대생활관_080305_Final(양식수정)-v3" xfId="2653"/>
    <cellStyle name="식_FS_BTL_전북대_072105_v1_BTL_전북대생활관_073105_v29_BTL_전북대생활관_080305_Final(양식수정)-v3_10년 군1팀 경영실적분석-연말예상" xfId="2654"/>
    <cellStyle name="식_FS_BTL_전북대_072105_v1_BTL_전북대생활관_073105_v29_BTL_전북대생활관_080305_Final(양식수정)-v4" xfId="2655"/>
    <cellStyle name="식_FS_BTL_전북대_072105_v1_BTL_전북대생활관_073105_v29_BTL_전북대생활관_080305_Final(양식수정)-v4_10년 군1팀 경영실적분석-연말예상" xfId="2656"/>
    <cellStyle name="식_FS_BTL_전북대_072105_v1_BTL_전북대생활관_073105_v29_BTL_전북대생활관_Final(내부용)" xfId="2657"/>
    <cellStyle name="식_FS_BTL_전북대_072105_v1_BTL_전북대생활관_073105_v29_BTL_전북대생활관_Final(내부용)_10년 군1팀 경영실적분석-연말예상" xfId="2658"/>
    <cellStyle name="식_FS_BTL_전북대_072105_v1_BTL_전북대생활관_073105_v29_BTL_진관초외4교_081005_v11-1" xfId="2659"/>
    <cellStyle name="식_FS_BTL_전북대_072105_v1_BTL_전북대생활관_073105_v29_BTL_진관초외4교_081005_v11-1_10년 군1팀 경영실적분석-연말예상" xfId="2660"/>
    <cellStyle name="식_FS_BTL_전북대_072105_v1_BTL_전북대생활관_073105_v29_BTL_진관초외4교_081005_v13" xfId="2661"/>
    <cellStyle name="식_FS_BTL_전북대_072105_v1_BTL_전북대생활관_073105_v29_BTL_진관초외4교_081005_v13_10년 군1팀 경영실적분석-연말예상" xfId="2662"/>
    <cellStyle name="식_FS_BTL_전북대_072105_v1_BTL_전북대생활관_073105_v29_BTL_진관초외4교_081005_v8-1" xfId="2663"/>
    <cellStyle name="식_FS_BTL_전북대_072105_v1_BTL_전북대생활관_073105_v29_BTL_진관초외4교_081005_v8-1_10년 군1팀 경영실적분석-연말예상" xfId="2664"/>
    <cellStyle name="식_FS_BTL_전북대_072105_v1_BTL_전북대생활관_073105_v29_BTL_진관초외4교_081405_v37_Final" xfId="2665"/>
    <cellStyle name="식_FS_BTL_전북대_072105_v1_BTL_전북대생활관_073105_v29_BTL_진관초외4교_081405_v37_Final_10년 군1팀 경영실적분석-연말예상" xfId="2666"/>
    <cellStyle name="식_FS_BTL_전북대_072105_v1_BTL_전북대생활관_073105_v29_BTL_진관초외4교_081405_v37_Final_내부용" xfId="2667"/>
    <cellStyle name="식_FS_BTL_전북대_072105_v1_BTL_전북대생활관_073105_v29_BTL_진관초외4교_081405_v37_Final_내부용_10년 군1팀 경영실적분석-연말예상" xfId="2668"/>
    <cellStyle name="식_FS_BTL_전북대_072105_v1_BTL_전북대생활관_073105_v29_본보고서" xfId="2669"/>
    <cellStyle name="식_FS_BTL_전북대_072105_v1_BTL_전북대생활관_073105_v29_본보고서_10년 군1팀 경영실적분석-연말예상" xfId="2670"/>
    <cellStyle name="식_ktm" xfId="2671"/>
    <cellStyle name="식_ktm_(가칭)한마음배움터주식회사" xfId="2672"/>
    <cellStyle name="식_PNC1-2단계사업성검토(수입금액조정)" xfId="2673"/>
    <cellStyle name="식_PNC1-2단계사업성검토(수입금액조정)_11- 운영비 청구내역-계룡문화-2011년4분기-11.12.26" xfId="2674"/>
    <cellStyle name="식_PNC1-2단계사업성검토(수입금액조정)_개업비 등 0112" xfId="2675"/>
    <cellStyle name="식_PNC1-2단계사업성검토(수입금액조정)_개업비 등 0112_용인구일초 재무모델-실무협상0320-40(금융부대비용반영후)" xfId="2676"/>
    <cellStyle name="식_PNC1-2단계사업성검토(수입금액조정)_개업비 등 0112_원일초재무모델-1029(6)" xfId="2677"/>
    <cellStyle name="식_PNC1-2단계사업성검토(수입금액조정)_개업비 등 0112_재무모델(확인용)-0811" xfId="2678"/>
    <cellStyle name="식_PNC1-2단계사업성검토(수입금액조정)_개업비 등 0112_재무모델(확인용)-0811_재무모델(확인용)-0815" xfId="2679"/>
    <cellStyle name="식_PNC1-2단계사업성검토(수입금액조정)_개업비 등 0112_재무모델(확인용)-0811_재무모델(확인용)-0815_용인구일초 재무모델-실무협상0320-40(금융부대비용반영후)" xfId="2680"/>
    <cellStyle name="식_PNC1-2단계사업성검토(수입금액조정)_개업비 등 0112_재무모델(확인용)-0811_재무모델(확인용)-0815_원일초재무모델-1029(6)" xfId="2681"/>
    <cellStyle name="식_PNC1-2단계사업성검토(수입금액조정)_개업비 등 0112_재무모델(확인용)-0811_재무모델(확인용)-0815_재무모델-계룡복합0903(반기기준)2" xfId="2682"/>
    <cellStyle name="식_PNC1-2단계사업성검토(수입금액조정)_개업비 등 0112_재무모델(확인용)-0811_재무모델(확인용)-0815_재무모델-원일1118" xfId="2683"/>
    <cellStyle name="식_PNC1-2단계사업성검토(수입금액조정)_개업비 등 0112_재무모델(확인용)-0811_재무모델(확인용)-0815_재무모델-원일1130" xfId="2684"/>
    <cellStyle name="식_PNC1-2단계사업성검토(수입금액조정)_개업비 등 0112_재무모델(확인용)-0811_재무모델(확인용)-0815_재무모델-출력용3" xfId="2685"/>
    <cellStyle name="식_PNC1-2단계사업성검토(수입금액조정)_개업비 등 0112_재무모델-계룡복합0903(반기기준)2" xfId="2686"/>
    <cellStyle name="식_PNC1-2단계사업성검토(수입금액조정)_개업비 등 0112_재무모델-원일1118" xfId="2687"/>
    <cellStyle name="식_PNC1-2단계사업성검토(수입금액조정)_개업비 등 0112_재무모델-원일1130" xfId="2688"/>
    <cellStyle name="식_PNC1-2단계사업성검토(수입금액조정)_개업비 등 0112_재무모델-출력용3" xfId="2689"/>
    <cellStyle name="식_PNC1-2단계사업성검토(수입금액조정)_부산신항남컨테이너부두(확정)20040216-1" xfId="2690"/>
    <cellStyle name="식_PNC1-2단계사업성검토(수입금액조정)_부산신항남컨테이너부두(확정)20040216-1_11- 운영비 청구내역-계룡문화-2011년4분기-11.12.26" xfId="2691"/>
    <cellStyle name="식_PNC1-2단계사업성검토(수입금액조정)_부산신항남컨테이너부두(확정)20040216-1_용인구일초 재무모델-실무협상0320-40(금융부대비용반영후)" xfId="2692"/>
    <cellStyle name="식_PNC1-2단계사업성검토(수입금액조정)_부산신항남컨테이너부두(확정)20040216-1_원일초재무모델-1029(6)" xfId="2693"/>
    <cellStyle name="식_PNC1-2단계사업성검토(수입금액조정)_부산신항남컨테이너부두(확정)20040216-1_재무모델(1108)" xfId="2694"/>
    <cellStyle name="식_PNC1-2단계사업성검토(수입금액조정)_부산신항남컨테이너부두(확정)20040216-1_재무모델(1111)-1" xfId="2695"/>
    <cellStyle name="식_PNC1-2단계사업성검토(수입금액조정)_부산신항남컨테이너부두(확정)20040216-1_재무모델(1115)최종전" xfId="2696"/>
    <cellStyle name="식_PNC1-2단계사업성검토(수입금액조정)_부산신항남컨테이너부두(확정)20040216-1_재무모델(확인용)-0811" xfId="2697"/>
    <cellStyle name="식_PNC1-2단계사업성검토(수입금액조정)_부산신항남컨테이너부두(확정)20040216-1_재무모델(확인용)-0811_재무모델(확인용)-0815" xfId="2698"/>
    <cellStyle name="식_PNC1-2단계사업성검토(수입금액조정)_부산신항남컨테이너부두(확정)20040216-1_재무모델(확인용)-0811_재무모델(확인용)-0815_용인구일초 재무모델-실무협상0320-40(금융부대비용반영후)" xfId="2699"/>
    <cellStyle name="식_PNC1-2단계사업성검토(수입금액조정)_부산신항남컨테이너부두(확정)20040216-1_재무모델(확인용)-0811_재무모델(확인용)-0815_원일초재무모델-1029(6)" xfId="2700"/>
    <cellStyle name="식_PNC1-2단계사업성검토(수입금액조정)_부산신항남컨테이너부두(확정)20040216-1_재무모델(확인용)-0811_재무모델(확인용)-0815_재무모델-계룡복합0903(반기기준)2" xfId="2701"/>
    <cellStyle name="식_PNC1-2단계사업성검토(수입금액조정)_부산신항남컨테이너부두(확정)20040216-1_재무모델(확인용)-0811_재무모델(확인용)-0815_재무모델-원일1118" xfId="2702"/>
    <cellStyle name="식_PNC1-2단계사업성검토(수입금액조정)_부산신항남컨테이너부두(확정)20040216-1_재무모델(확인용)-0811_재무모델(확인용)-0815_재무모델-원일1130" xfId="2703"/>
    <cellStyle name="식_PNC1-2단계사업성검토(수입금액조정)_부산신항남컨테이너부두(확정)20040216-1_재무모델(확인용)-0811_재무모델(확인용)-0815_재무모델-출력용3" xfId="2704"/>
    <cellStyle name="식_PNC1-2단계사업성검토(수입금액조정)_부산신항남컨테이너부두(확정)20040216-1_재무모델-계룡복합0903(반기기준)2" xfId="2705"/>
    <cellStyle name="식_PNC1-2단계사업성검토(수입금액조정)_부산신항남컨테이너부두(확정)20040216-1_재무모델-원일1118" xfId="2706"/>
    <cellStyle name="식_PNC1-2단계사업성검토(수입금액조정)_부산신항남컨테이너부두(확정)20040216-1_재무모델-원일1130" xfId="2707"/>
    <cellStyle name="식_PNC1-2단계사업성검토(수입금액조정)_부산신항남컨테이너부두(확정)20040216-1_재무모델-출력용3" xfId="2708"/>
    <cellStyle name="식_PNC1-2단계사업성검토(수입금액조정)_부산신항남컨테이너부두040210-1" xfId="2709"/>
    <cellStyle name="식_PNC1-2단계사업성검토(수입금액조정)_부산신항남컨테이너부두040210-1_11- 운영비 청구내역-계룡문화-2011년4분기-11.12.26" xfId="2710"/>
    <cellStyle name="식_PNC1-2단계사업성검토(수입금액조정)_부산신항남컨테이너부두040210-1_용인구일초 재무모델-실무협상0320-40(금융부대비용반영후)" xfId="2711"/>
    <cellStyle name="식_PNC1-2단계사업성검토(수입금액조정)_부산신항남컨테이너부두040210-1_원일초재무모델-1029(6)" xfId="2712"/>
    <cellStyle name="식_PNC1-2단계사업성검토(수입금액조정)_부산신항남컨테이너부두040210-1_재무모델(1108)" xfId="2713"/>
    <cellStyle name="식_PNC1-2단계사업성검토(수입금액조정)_부산신항남컨테이너부두040210-1_재무모델(1111)-1" xfId="2714"/>
    <cellStyle name="식_PNC1-2단계사업성검토(수입금액조정)_부산신항남컨테이너부두040210-1_재무모델(1115)최종전" xfId="2715"/>
    <cellStyle name="식_PNC1-2단계사업성검토(수입금액조정)_부산신항남컨테이너부두040210-1_재무모델(확인용)-0811" xfId="2716"/>
    <cellStyle name="식_PNC1-2단계사업성검토(수입금액조정)_부산신항남컨테이너부두040210-1_재무모델(확인용)-0811_재무모델(확인용)-0815" xfId="2717"/>
    <cellStyle name="식_PNC1-2단계사업성검토(수입금액조정)_부산신항남컨테이너부두040210-1_재무모델(확인용)-0811_재무모델(확인용)-0815_용인구일초 재무모델-실무협상0320-40(금융부대비용반영후)" xfId="2718"/>
    <cellStyle name="식_PNC1-2단계사업성검토(수입금액조정)_부산신항남컨테이너부두040210-1_재무모델(확인용)-0811_재무모델(확인용)-0815_원일초재무모델-1029(6)" xfId="2719"/>
    <cellStyle name="식_PNC1-2단계사업성검토(수입금액조정)_부산신항남컨테이너부두040210-1_재무모델(확인용)-0811_재무모델(확인용)-0815_재무모델-계룡복합0903(반기기준)2" xfId="2720"/>
    <cellStyle name="식_PNC1-2단계사업성검토(수입금액조정)_부산신항남컨테이너부두040210-1_재무모델(확인용)-0811_재무모델(확인용)-0815_재무모델-원일1118" xfId="2721"/>
    <cellStyle name="식_PNC1-2단계사업성검토(수입금액조정)_부산신항남컨테이너부두040210-1_재무모델(확인용)-0811_재무모델(확인용)-0815_재무모델-원일1130" xfId="2722"/>
    <cellStyle name="식_PNC1-2단계사업성검토(수입금액조정)_부산신항남컨테이너부두040210-1_재무모델(확인용)-0811_재무모델(확인용)-0815_재무모델-출력용3" xfId="2723"/>
    <cellStyle name="식_PNC1-2단계사업성검토(수입금액조정)_부산신항남컨테이너부두040210-1_재무모델-계룡복합0903(반기기준)2" xfId="2724"/>
    <cellStyle name="식_PNC1-2단계사업성검토(수입금액조정)_부산신항남컨테이너부두040210-1_재무모델-원일1118" xfId="2725"/>
    <cellStyle name="식_PNC1-2단계사업성검토(수입금액조정)_부산신항남컨테이너부두040210-1_재무모델-원일1130" xfId="2726"/>
    <cellStyle name="식_PNC1-2단계사업성검토(수입금액조정)_부산신항남컨테이너부두040210-1_재무모델-출력용3" xfId="2727"/>
    <cellStyle name="식_PNC1-2단계사업성검토(수입금액조정)_용인구일초 재무모델-실무협상0320-40(금융부대비용반영후)" xfId="2728"/>
    <cellStyle name="식_PNC1-2단계사업성검토(수입금액조정)_원일초재무모델-1029(6)" xfId="2729"/>
    <cellStyle name="식_PNC1-2단계사업성검토(수입금액조정)_재무모델(1108)" xfId="2730"/>
    <cellStyle name="식_PNC1-2단계사업성검토(수입금액조정)_재무모델(1111)-1" xfId="2731"/>
    <cellStyle name="식_PNC1-2단계사업성검토(수입금액조정)_재무모델(1115)최종전" xfId="2732"/>
    <cellStyle name="식_PNC1-2단계사업성검토(수입금액조정)_재무모델(확인용)-0811" xfId="2733"/>
    <cellStyle name="식_PNC1-2단계사업성검토(수입금액조정)_재무모델(확인용)-0811_재무모델(확인용)-0815" xfId="2734"/>
    <cellStyle name="식_PNC1-2단계사업성검토(수입금액조정)_재무모델(확인용)-0811_재무모델(확인용)-0815_용인구일초 재무모델-실무협상0320-40(금융부대비용반영후)" xfId="2735"/>
    <cellStyle name="식_PNC1-2단계사업성검토(수입금액조정)_재무모델(확인용)-0811_재무모델(확인용)-0815_원일초재무모델-1029(6)" xfId="2736"/>
    <cellStyle name="식_PNC1-2단계사업성검토(수입금액조정)_재무모델(확인용)-0811_재무모델(확인용)-0815_재무모델-계룡복합0903(반기기준)2" xfId="2737"/>
    <cellStyle name="식_PNC1-2단계사업성검토(수입금액조정)_재무모델(확인용)-0811_재무모델(확인용)-0815_재무모델-원일1118" xfId="2738"/>
    <cellStyle name="식_PNC1-2단계사업성검토(수입금액조정)_재무모델(확인용)-0811_재무모델(확인용)-0815_재무모델-원일1130" xfId="2739"/>
    <cellStyle name="식_PNC1-2단계사업성검토(수입금액조정)_재무모델(확인용)-0811_재무모델(확인용)-0815_재무모델-출력용3" xfId="2740"/>
    <cellStyle name="식_PNC1-2단계사업성검토(수입금액조정)_재무모델-계룡복합0903(반기기준)2" xfId="2741"/>
    <cellStyle name="식_PNC1-2단계사업성검토(수입금액조정)_재무모델-원일1118" xfId="2742"/>
    <cellStyle name="식_PNC1-2단계사업성검토(수입금액조정)_재무모델-원일1130" xfId="2743"/>
    <cellStyle name="식_PNC1-2단계사업성검토(수입금액조정)_재무모델-출력용3" xfId="2744"/>
    <cellStyle name="식_모델제세공과금(0424)-1100원" xfId="2745"/>
    <cellStyle name="식_모델제세공과금(0424)-1100원_재무모델(1108)" xfId="2746"/>
    <cellStyle name="식_모델제세공과금(0424)-1100원_재무모델(1111)-1" xfId="2747"/>
    <cellStyle name="식_모델제세공과금(0424)-1100원_재무모델(1115)최종전" xfId="2748"/>
    <cellStyle name="식_복사본 Kangnam_finan_model_v_final(실시협약2안_값)수정" xfId="2749"/>
    <cellStyle name="식_복사본 Kangnam_finan_model_v_final(실시협약2안_값)수정_재무모델(1108)" xfId="2750"/>
    <cellStyle name="식_복사본 Kangnam_finan_model_v_final(실시협약2안_값)수정_재무모델(1111)-1" xfId="2751"/>
    <cellStyle name="식_복사본 Kangnam_finan_model_v_final(실시협약2안_값)수정_재무모델(1115)최종전" xfId="2752"/>
    <cellStyle name="식_상리초 최종-FI ROI" xfId="2753"/>
    <cellStyle name="식_상리초 최종-FI ROI_(가칭)한마음배움터주식회사" xfId="2754"/>
    <cellStyle name="식_새만금 Fin" xfId="2755"/>
    <cellStyle name="식_새만금 Fin_11- 운영비 청구내역-계룡문화-2011년4분기-11.12.26" xfId="2756"/>
    <cellStyle name="식_새만금 Fin_용인구일초 재무모델-실무협상0320-40(금융부대비용반영후)" xfId="2757"/>
    <cellStyle name="식_새만금 Fin_원일초재무모델-1029(6)" xfId="2758"/>
    <cellStyle name="식_새만금 Fin_재무모델(1108)" xfId="2759"/>
    <cellStyle name="식_새만금 Fin_재무모델(1111)-1" xfId="2760"/>
    <cellStyle name="식_새만금 Fin_재무모델(1115)최종전" xfId="2761"/>
    <cellStyle name="식_새만금 Fin_재무모델(확인용)-0811" xfId="2762"/>
    <cellStyle name="식_새만금 Fin_재무모델(확인용)-0811_재무모델(확인용)-0815" xfId="2763"/>
    <cellStyle name="식_새만금 Fin_재무모델(확인용)-0811_재무모델(확인용)-0815_용인구일초 재무모델-실무협상0320-40(금융부대비용반영후)" xfId="2764"/>
    <cellStyle name="식_새만금 Fin_재무모델(확인용)-0811_재무모델(확인용)-0815_원일초재무모델-1029(6)" xfId="2765"/>
    <cellStyle name="식_새만금 Fin_재무모델(확인용)-0811_재무모델(확인용)-0815_재무모델-계룡복합0903(반기기준)2" xfId="2766"/>
    <cellStyle name="식_새만금 Fin_재무모델(확인용)-0811_재무모델(확인용)-0815_재무모델-원일1118" xfId="2767"/>
    <cellStyle name="식_새만금 Fin_재무모델(확인용)-0811_재무모델(확인용)-0815_재무모델-원일1130" xfId="2768"/>
    <cellStyle name="식_새만금 Fin_재무모델(확인용)-0811_재무모델(확인용)-0815_재무모델-출력용3" xfId="2769"/>
    <cellStyle name="식_새만금 Fin_재무모델-계룡복합0903(반기기준)2" xfId="2770"/>
    <cellStyle name="식_새만금 Fin_재무모델-원일1118" xfId="2771"/>
    <cellStyle name="식_새만금 Fin_재무모델-원일1130" xfId="2772"/>
    <cellStyle name="식_새만금 Fin_재무모델-출력용3" xfId="2773"/>
    <cellStyle name="식_새만금수정모델(20031001)-안건수정" xfId="2774"/>
    <cellStyle name="식_새만금수정모델(20031001)-안건수정_새만금수정모델_40M(20031014)" xfId="2775"/>
    <cellStyle name="식_새만금수정모델(20031001)-안건수정_새만금수정모델_40M(20031014)_11- 운영비 청구내역-계룡문화-2011년4분기-11.12.26" xfId="2776"/>
    <cellStyle name="식_새만금수정모델(20031001)-안건수정_새만금수정모델_40M(20031014)_새만금 Fin" xfId="2777"/>
    <cellStyle name="식_새만금수정모델(20031001)-안건수정_새만금수정모델_40M(20031014)_새만금 Fin_용인구일초 재무모델-실무협상0320-40(금융부대비용반영후)" xfId="2778"/>
    <cellStyle name="식_새만금수정모델(20031001)-안건수정_새만금수정모델_40M(20031014)_새만금 Fin_원일초재무모델-1029(6)" xfId="2779"/>
    <cellStyle name="식_새만금수정모델(20031001)-안건수정_새만금수정모델_40M(20031014)_새만금 Fin_재무모델(확인용)-0811" xfId="2780"/>
    <cellStyle name="식_새만금수정모델(20031001)-안건수정_새만금수정모델_40M(20031014)_새만금 Fin_재무모델(확인용)-0811_재무모델(확인용)-0815" xfId="2781"/>
    <cellStyle name="식_새만금수정모델(20031001)-안건수정_새만금수정모델_40M(20031014)_새만금 Fin_재무모델(확인용)-0811_재무모델(확인용)-0815_용인구일초 재무모델-실무협상0320-40(금융부대비용반영후)" xfId="2782"/>
    <cellStyle name="식_새만금수정모델(20031001)-안건수정_새만금수정모델_40M(20031014)_새만금 Fin_재무모델(확인용)-0811_재무모델(확인용)-0815_원일초재무모델-1029(6)" xfId="2783"/>
    <cellStyle name="식_새만금수정모델(20031001)-안건수정_새만금수정모델_40M(20031014)_새만금 Fin_재무모델(확인용)-0811_재무모델(확인용)-0815_재무모델-계룡복합0903(반기기준)2" xfId="2784"/>
    <cellStyle name="식_새만금수정모델(20031001)-안건수정_새만금수정모델_40M(20031014)_새만금 Fin_재무모델(확인용)-0811_재무모델(확인용)-0815_재무모델-원일1118" xfId="2785"/>
    <cellStyle name="식_새만금수정모델(20031001)-안건수정_새만금수정모델_40M(20031014)_새만금 Fin_재무모델(확인용)-0811_재무모델(확인용)-0815_재무모델-원일1130" xfId="2786"/>
    <cellStyle name="식_새만금수정모델(20031001)-안건수정_새만금수정모델_40M(20031014)_새만금 Fin_재무모델(확인용)-0811_재무모델(확인용)-0815_재무모델-출력용3" xfId="2787"/>
    <cellStyle name="식_새만금수정모델(20031001)-안건수정_새만금수정모델_40M(20031014)_새만금 Fin_재무모델-계룡복합0903(반기기준)2" xfId="2788"/>
    <cellStyle name="식_새만금수정모델(20031001)-안건수정_새만금수정모델_40M(20031014)_새만금 Fin_재무모델-원일1118" xfId="2789"/>
    <cellStyle name="식_새만금수정모델(20031001)-안건수정_새만금수정모델_40M(20031014)_새만금 Fin_재무모델-원일1130" xfId="2790"/>
    <cellStyle name="식_새만금수정모델(20031001)-안건수정_새만금수정모델_40M(20031014)_새만금 Fin_재무모델-출력용3" xfId="2791"/>
    <cellStyle name="식_새만금수정모델(20031001)-안건수정_새만금수정모델_40M(20031014)_새만금수정모델(20031128)적정가치산정" xfId="2792"/>
    <cellStyle name="식_새만금수정모델(20031001)-안건수정_새만금수정모델_40M(20031014)_새만금수정모델(20031128)적정가치산정_11- 운영비 청구내역-계룡문화-2011년4분기-11.12.26" xfId="2793"/>
    <cellStyle name="식_새만금수정모델(20031001)-안건수정_새만금수정모델_40M(20031014)_새만금수정모델(20031128)적정가치산정_용인구일초 재무모델-실무협상0320-40(금융부대비용반영후)" xfId="2794"/>
    <cellStyle name="식_새만금수정모델(20031001)-안건수정_새만금수정모델_40M(20031014)_새만금수정모델(20031128)적정가치산정_원일초재무모델-1029(6)" xfId="2795"/>
    <cellStyle name="식_새만금수정모델(20031001)-안건수정_새만금수정모델_40M(20031014)_새만금수정모델(20031128)적정가치산정_재무모델(1108)" xfId="2796"/>
    <cellStyle name="식_새만금수정모델(20031001)-안건수정_새만금수정모델_40M(20031014)_새만금수정모델(20031128)적정가치산정_재무모델(1111)-1" xfId="2797"/>
    <cellStyle name="식_새만금수정모델(20031001)-안건수정_새만금수정모델_40M(20031014)_새만금수정모델(20031128)적정가치산정_재무모델(1115)최종전" xfId="2798"/>
    <cellStyle name="식_새만금수정모델(20031001)-안건수정_새만금수정모델_40M(20031014)_새만금수정모델(20031128)적정가치산정_재무모델(확인용)-0811" xfId="2799"/>
    <cellStyle name="식_새만금수정모델(20031001)-안건수정_새만금수정모델_40M(20031014)_새만금수정모델(20031128)적정가치산정_재무모델(확인용)-0811_재무모델(확인용)-0815" xfId="2800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1"/>
    <cellStyle name="식_새만금수정모델(20031001)-안건수정_새만금수정모델_40M(20031014)_새만금수정모델(20031128)적정가치산정_재무모델(확인용)-0811_재무모델(확인용)-0815_원일초재무모델-1029(6)" xfId="2802"/>
    <cellStyle name="식_새만금수정모델(20031001)-안건수정_새만금수정모델_40M(20031014)_새만금수정모델(20031128)적정가치산정_재무모델(확인용)-0811_재무모델(확인용)-0815_재무모델-계룡복합0903(반기기준)2" xfId="2803"/>
    <cellStyle name="식_새만금수정모델(20031001)-안건수정_새만금수정모델_40M(20031014)_새만금수정모델(20031128)적정가치산정_재무모델(확인용)-0811_재무모델(확인용)-0815_재무모델-원일1118" xfId="2804"/>
    <cellStyle name="식_새만금수정모델(20031001)-안건수정_새만금수정모델_40M(20031014)_새만금수정모델(20031128)적정가치산정_재무모델(확인용)-0811_재무모델(확인용)-0815_재무모델-원일1130" xfId="2805"/>
    <cellStyle name="식_새만금수정모델(20031001)-안건수정_새만금수정모델_40M(20031014)_새만금수정모델(20031128)적정가치산정_재무모델(확인용)-0811_재무모델(확인용)-0815_재무모델-출력용3" xfId="2806"/>
    <cellStyle name="식_새만금수정모델(20031001)-안건수정_새만금수정모델_40M(20031014)_새만금수정모델(20031128)적정가치산정_재무모델-계룡복합0903(반기기준)2" xfId="2807"/>
    <cellStyle name="식_새만금수정모델(20031001)-안건수정_새만금수정모델_40M(20031014)_새만금수정모델(20031128)적정가치산정_재무모델-원일1118" xfId="2808"/>
    <cellStyle name="식_새만금수정모델(20031001)-안건수정_새만금수정모델_40M(20031014)_새만금수정모델(20031128)적정가치산정_재무모델-원일1130" xfId="2809"/>
    <cellStyle name="식_새만금수정모델(20031001)-안건수정_새만금수정모델_40M(20031014)_새만금수정모델(20031128)적정가치산정_재무모델-출력용3" xfId="2810"/>
    <cellStyle name="식_새만금수정모델(20031001)-안건수정_새만금수정모델_40M(20031014)_용인구일초 재무모델-실무협상0320-40(금융부대비용반영후)" xfId="2811"/>
    <cellStyle name="식_새만금수정모델(20031001)-안건수정_새만금수정모델_40M(20031014)_원일초재무모델-1029(6)" xfId="2812"/>
    <cellStyle name="식_새만금수정모델(20031001)-안건수정_새만금수정모델_40M(20031014)_재무모델(1108)" xfId="2813"/>
    <cellStyle name="식_새만금수정모델(20031001)-안건수정_새만금수정모델_40M(20031014)_재무모델(1111)-1" xfId="2814"/>
    <cellStyle name="식_새만금수정모델(20031001)-안건수정_새만금수정모델_40M(20031014)_재무모델(1115)최종전" xfId="2815"/>
    <cellStyle name="식_새만금수정모델(20031001)-안건수정_새만금수정모델_40M(20031014)_재무모델(확인용)-0811" xfId="2816"/>
    <cellStyle name="식_새만금수정모델(20031001)-안건수정_새만금수정모델_40M(20031014)_재무모델(확인용)-0811_재무모델(확인용)-0815" xfId="2817"/>
    <cellStyle name="식_새만금수정모델(20031001)-안건수정_새만금수정모델_40M(20031014)_재무모델(확인용)-0811_재무모델(확인용)-0815_용인구일초 재무모델-실무협상0320-40(금융부대비용반영후)" xfId="2818"/>
    <cellStyle name="식_새만금수정모델(20031001)-안건수정_새만금수정모델_40M(20031014)_재무모델(확인용)-0811_재무모델(확인용)-0815_원일초재무모델-1029(6)" xfId="2819"/>
    <cellStyle name="식_새만금수정모델(20031001)-안건수정_새만금수정모델_40M(20031014)_재무모델(확인용)-0811_재무모델(확인용)-0815_재무모델-계룡복합0903(반기기준)2" xfId="2820"/>
    <cellStyle name="식_새만금수정모델(20031001)-안건수정_새만금수정모델_40M(20031014)_재무모델(확인용)-0811_재무모델(확인용)-0815_재무모델-원일1118" xfId="2821"/>
    <cellStyle name="식_새만금수정모델(20031001)-안건수정_새만금수정모델_40M(20031014)_재무모델(확인용)-0811_재무모델(확인용)-0815_재무모델-원일1130" xfId="2822"/>
    <cellStyle name="식_새만금수정모델(20031001)-안건수정_새만금수정모델_40M(20031014)_재무모델(확인용)-0811_재무모델(확인용)-0815_재무모델-출력용3" xfId="2823"/>
    <cellStyle name="식_새만금수정모델(20031001)-안건수정_새만금수정모델_40M(20031014)_재무모델-계룡복합0903(반기기준)2" xfId="2824"/>
    <cellStyle name="식_새만금수정모델(20031001)-안건수정_새만금수정모델_40M(20031014)_재무모델-원일1118" xfId="2825"/>
    <cellStyle name="식_새만금수정모델(20031001)-안건수정_새만금수정모델_40M(20031014)_재무모델-원일1130" xfId="2826"/>
    <cellStyle name="식_새만금수정모델(20031001)-안건수정_새만금수정모델_40M(20031014)_재무모델-출력용3" xfId="2827"/>
    <cellStyle name="식_새만금수정모델(20031001)-안건수정_용인구일초 재무모델-실무협상0320-40(금융부대비용반영후)" xfId="2828"/>
    <cellStyle name="식_새만금수정모델(20031001)-안건수정_원일초재무모델-1029(6)" xfId="2829"/>
    <cellStyle name="식_새만금수정모델(20031001)-안건수정_재무모델(확인용)-0811" xfId="2830"/>
    <cellStyle name="식_새만금수정모델(20031001)-안건수정_재무모델(확인용)-0811_재무모델(확인용)-0815" xfId="2831"/>
    <cellStyle name="식_새만금수정모델(20031001)-안건수정_재무모델(확인용)-0811_재무모델(확인용)-0815_용인구일초 재무모델-실무협상0320-40(금융부대비용반영후)" xfId="2832"/>
    <cellStyle name="식_새만금수정모델(20031001)-안건수정_재무모델(확인용)-0811_재무모델(확인용)-0815_원일초재무모델-1029(6)" xfId="2833"/>
    <cellStyle name="식_새만금수정모델(20031001)-안건수정_재무모델(확인용)-0811_재무모델(확인용)-0815_재무모델-계룡복합0903(반기기준)2" xfId="2834"/>
    <cellStyle name="식_새만금수정모델(20031001)-안건수정_재무모델(확인용)-0811_재무모델(확인용)-0815_재무모델-원일1118" xfId="2835"/>
    <cellStyle name="식_새만금수정모델(20031001)-안건수정_재무모델(확인용)-0811_재무모델(확인용)-0815_재무모델-원일1130" xfId="2836"/>
    <cellStyle name="식_새만금수정모델(20031001)-안건수정_재무모델(확인용)-0811_재무모델(확인용)-0815_재무모델-출력용3" xfId="2837"/>
    <cellStyle name="식_새만금수정모델(20031001)-안건수정_재무모델-계룡복합0903(반기기준)2" xfId="2838"/>
    <cellStyle name="식_새만금수정모델(20031001)-안건수정_재무모델-원일1118" xfId="2839"/>
    <cellStyle name="식_새만금수정모델(20031001)-안건수정_재무모델-원일1130" xfId="2840"/>
    <cellStyle name="식_새만금수정모델(20031001)-안건수정_재무모델-출력용3" xfId="2841"/>
    <cellStyle name="식_새만금수정모델(20031128)적정가치산정" xfId="2842"/>
    <cellStyle name="식_새만금수정모델(20031128)적정가치산정_용인구일초 재무모델-실무협상0320-40(금융부대비용반영후)" xfId="2843"/>
    <cellStyle name="식_새만금수정모델(20031128)적정가치산정_원일초재무모델-1029(6)" xfId="2844"/>
    <cellStyle name="식_새만금수정모델(20031128)적정가치산정_재무모델(확인용)-0811" xfId="2845"/>
    <cellStyle name="식_새만금수정모델(20031128)적정가치산정_재무모델(확인용)-0811_재무모델(확인용)-0815" xfId="2846"/>
    <cellStyle name="식_새만금수정모델(20031128)적정가치산정_재무모델(확인용)-0811_재무모델(확인용)-0815_용인구일초 재무모델-실무협상0320-40(금융부대비용반영후)" xfId="2847"/>
    <cellStyle name="식_새만금수정모델(20031128)적정가치산정_재무모델(확인용)-0811_재무모델(확인용)-0815_원일초재무모델-1029(6)" xfId="2848"/>
    <cellStyle name="식_새만금수정모델(20031128)적정가치산정_재무모델(확인용)-0811_재무모델(확인용)-0815_재무모델-계룡복합0903(반기기준)2" xfId="2849"/>
    <cellStyle name="식_새만금수정모델(20031128)적정가치산정_재무모델(확인용)-0811_재무모델(확인용)-0815_재무모델-원일1118" xfId="2850"/>
    <cellStyle name="식_새만금수정모델(20031128)적정가치산정_재무모델(확인용)-0811_재무모델(확인용)-0815_재무모델-원일1130" xfId="2851"/>
    <cellStyle name="식_새만금수정모델(20031128)적정가치산정_재무모델(확인용)-0811_재무모델(확인용)-0815_재무모델-출력용3" xfId="2852"/>
    <cellStyle name="식_새만금수정모델(20031128)적정가치산정_재무모델-계룡복합0903(반기기준)2" xfId="2853"/>
    <cellStyle name="식_새만금수정모델(20031128)적정가치산정_재무모델-원일1118" xfId="2854"/>
    <cellStyle name="식_새만금수정모델(20031128)적정가치산정_재무모델-원일1130" xfId="2855"/>
    <cellStyle name="식_새만금수정모델(20031128)적정가치산정_재무모델-출력용3" xfId="2856"/>
    <cellStyle name="식_실시계획승인관련수정실제물가&amp;4%040427" xfId="2857"/>
    <cellStyle name="식_실시계획승인관련수정실제물가&amp;4%040427_재무모델(1108)" xfId="2858"/>
    <cellStyle name="식_실시계획승인관련수정실제물가&amp;4%040427_재무모델(1111)-1" xfId="2859"/>
    <cellStyle name="식_실시계획승인관련수정실제물가&amp;4%040427_재무모델(1115)최종전" xfId="2860"/>
    <cellStyle name="식_실시계획승인관련수정실제물가&amp;5%040427" xfId="2861"/>
    <cellStyle name="식_실시계획승인관련수정실제물가&amp;5%040427_재무모델(1108)" xfId="2862"/>
    <cellStyle name="식_실시계획승인관련수정실제물가&amp;5%040427_재무모델(1111)-1" xfId="2863"/>
    <cellStyle name="식_실시계획승인관련수정실제물가&amp;5%040427_재무모델(1115)최종전" xfId="2864"/>
    <cellStyle name="식_실시계획승인관련수정실제물가040413" xfId="2865"/>
    <cellStyle name="식_실시계획승인관련수정실제물가040413_재무모델(1108)" xfId="2866"/>
    <cellStyle name="식_실시계획승인관련수정실제물가040413_재무모델(1111)-1" xfId="2867"/>
    <cellStyle name="식_실시계획승인관련수정실제물가040413_재무모델(1115)최종전" xfId="2868"/>
    <cellStyle name="식_실시계획승인관련수정실제물가040422" xfId="2869"/>
    <cellStyle name="식_실시계획승인관련수정실제물가040422_재무모델(1108)" xfId="2870"/>
    <cellStyle name="식_실시계획승인관련수정실제물가040422_재무모델(1111)-1" xfId="2871"/>
    <cellStyle name="식_실시계획승인관련수정실제물가040422_재무모델(1115)최종전" xfId="2872"/>
    <cellStyle name="식_용인구일초 재무모델-실무협상0320-40(금융부대비용반영후)" xfId="2873"/>
    <cellStyle name="식_원일초재무모델-1029(6)" xfId="2874"/>
    <cellStyle name="식_재무모델(1108)" xfId="2875"/>
    <cellStyle name="식_재무모델(1111)-1" xfId="2876"/>
    <cellStyle name="식_재무모델(1115)최종전" xfId="2877"/>
    <cellStyle name="식_재무모델(확인용)-0811" xfId="2878"/>
    <cellStyle name="식_재무모델(확인용)-0811_재무모델(확인용)-0815" xfId="2879"/>
    <cellStyle name="식_재무모델(확인용)-0811_재무모델(확인용)-0815_용인구일초 재무모델-실무협상0320-40(금융부대비용반영후)" xfId="2880"/>
    <cellStyle name="식_재무모델(확인용)-0811_재무모델(확인용)-0815_원일초재무모델-1029(6)" xfId="2881"/>
    <cellStyle name="식_재무모델(확인용)-0811_재무모델(확인용)-0815_재무모델-계룡복합0903(반기기준)2" xfId="2882"/>
    <cellStyle name="식_재무모델(확인용)-0811_재무모델(확인용)-0815_재무모델-원일1118" xfId="2883"/>
    <cellStyle name="식_재무모델(확인용)-0811_재무모델(확인용)-0815_재무모델-원일1130" xfId="2884"/>
    <cellStyle name="식_재무모델(확인용)-0811_재무모델(확인용)-0815_재무모델-출력용3" xfId="2885"/>
    <cellStyle name="식_재무모델_부산대" xfId="2886"/>
    <cellStyle name="식_재무모델_부산대_A3" xfId="2887"/>
    <cellStyle name="식_재무모델_인천신현고외" xfId="2888"/>
    <cellStyle name="식_재무모델_인천신현고외_A3" xfId="2889"/>
    <cellStyle name="식_재무모델-계룡복합0903(반기기준)2" xfId="2890"/>
    <cellStyle name="식_재무모델-계룡복합-물가정산(20110404)v3_양식수정6(최종제출본)" xfId="2891"/>
    <cellStyle name="식_재무모델-원일1118" xfId="2892"/>
    <cellStyle name="식_재무모델-원일1130" xfId="2893"/>
    <cellStyle name="식_재무모델-출력용3" xfId="2894"/>
    <cellStyle name="식_충남대부속시설순이익(2안-1225)" xfId="2895"/>
    <cellStyle name="식_충남대부속시설순이익(2안-1225)_(가칭)한마음배움터주식회사" xfId="2896"/>
    <cellStyle name="식_충남대부속시설순이익(2안-1225)_충남대최종(원본)20081231-물가정산공사비연결준비" xfId="2897"/>
    <cellStyle name="식_충남대최종(원본)20080714-물가변동제" xfId="2898"/>
    <cellStyle name="식_충남대최종(원본)20080714-물가변동제_충남대최종(원본)20081231-물가정산공사비연결준비" xfId="2899"/>
    <cellStyle name="식_충남대학교(1안최종-FI ROI)" xfId="2900"/>
    <cellStyle name="식_충남대학교(1안최종-FI ROI)_(가칭)한마음배움터주식회사" xfId="2901"/>
    <cellStyle name="식_평택STP_01_09_27" xfId="2902"/>
    <cellStyle name="식_평택STP_01_09_27_(가칭)한마음배움터주식회사" xfId="2903"/>
    <cellStyle name="식_평택STP_01_09_27_A3" xfId="2904"/>
    <cellStyle name="식_평택STP_01_09_27_FinancialModel1108" xfId="2905"/>
    <cellStyle name="식_평택STP_01_09_27_FinancialModel1108_(가칭)한마음배움터(운영비용)" xfId="2906"/>
    <cellStyle name="식_평택STP_01_09_27_FinancialModel1108_(가칭)한마음배움터(운영비용)_(가칭)한마음배움터주식회사" xfId="2907"/>
    <cellStyle name="식_평택STP_01_09_27_FinancialModel1108_(가칭)한마음배움터주식회사(0216운영)" xfId="2908"/>
    <cellStyle name="식_평택STP_01_09_27_FinancialModel1108_(가칭)한마음배움터주식회사(0216운영)_(가칭)한마음배움터주식회사" xfId="2909"/>
    <cellStyle name="식_평택STP_01_09_27_FinancialModel1108_(제출용)재무모델_(가칭)영신개발관리(주)" xfId="2910"/>
    <cellStyle name="식_평택STP_01_09_27_FinancialModel1108_(제출용)재무모델_(가칭)영신개발관리(주)_A3" xfId="2911"/>
    <cellStyle name="식_평택STP_01_09_27_FinancialModel1108_Financial model_(가칭)경남e-스쿨주식회사" xfId="2912"/>
    <cellStyle name="식_평택STP_01_09_27_FinancialModel1108_Financial model_(가칭)경남e-스쿨주식회사_A3" xfId="2913"/>
    <cellStyle name="식_평택STP_01_09_27_FinancialModel1108_Financial model_중리초 외 4개교(백)" xfId="2914"/>
    <cellStyle name="식_평택STP_01_09_27_FinancialModel1108_Financial model_중리초 외 4개교(백)_(가칭)한마음배움터주식회사" xfId="2915"/>
    <cellStyle name="식_평택STP_01_09_27_FinancialModel1108_Financial model_중리초 외 4개교(백)_재무모델(확인용)-0815" xfId="2916"/>
    <cellStyle name="식_평택STP_01_09_27_FinancialModel1108_Financial model_중리초 외 4개교(백)_재무모델(확인용)-0815_용인구일초 재무모델-실무협상0320-40(금융부대비용반영후)" xfId="2917"/>
    <cellStyle name="식_평택STP_01_09_27_FinancialModel1108_Financial model_중리초 외 4개교(백)_재무모델(확인용)-0815_원일초재무모델-1029(6)" xfId="2918"/>
    <cellStyle name="식_평택STP_01_09_27_FinancialModel1108_Financial model_중리초 외 4개교(백)_재무모델(확인용)-0815_재무모델-계룡복합0903(반기기준)2" xfId="2919"/>
    <cellStyle name="식_평택STP_01_09_27_FinancialModel1108_Financial model_중리초 외 4개교(백)_재무모델(확인용)-0815_재무모델-원일1118" xfId="2920"/>
    <cellStyle name="식_평택STP_01_09_27_FinancialModel1108_Financial model_중리초 외 4개교(백)_재무모델(확인용)-0815_재무모델-원일1130" xfId="2921"/>
    <cellStyle name="식_평택STP_01_09_27_FinancialModel1108_Financial model_중리초 외 4개교(백)_재무모델(확인용)-0815_재무모델-출력용3" xfId="2922"/>
    <cellStyle name="식_평택STP_01_09_27_FinancialModel1108_Financial model_중리초 외 4개교(백)_재무모델_삼경양식_정도초예시3nd" xfId="2923"/>
    <cellStyle name="식_평택STP_01_09_27_FinancialModel1108_Financial model_중리초 외 4개교(백)_재무모델_삼경양식_정도초예시3nd_용인구일초 재무모델-실무협상0320-40(금융부대비용반영후)" xfId="2924"/>
    <cellStyle name="식_평택STP_01_09_27_FinancialModel1108_Financial model_중리초 외 4개교(백)_재무모델_삼경양식_정도초예시3nd_원일초재무모델-1029(6)" xfId="2925"/>
    <cellStyle name="식_평택STP_01_09_27_FinancialModel1108_Financial model_중리초 외 4개교(백)_재무모델_삼경양식_정도초예시3nd_재무모델(확인용)-0811" xfId="2926"/>
    <cellStyle name="식_평택STP_01_09_27_FinancialModel1108_Financial model_중리초 외 4개교(백)_재무모델_삼경양식_정도초예시3nd_재무모델(확인용)-0811_재무모델(확인용)-0815" xfId="2927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8"/>
    <cellStyle name="식_평택STP_01_09_27_FinancialModel1108_Financial model_중리초 외 4개교(백)_재무모델_삼경양식_정도초예시3nd_재무모델(확인용)-0811_재무모델(확인용)-0815_원일초재무모델-1029(6)" xfId="2929"/>
    <cellStyle name="식_평택STP_01_09_27_FinancialModel1108_Financial model_중리초 외 4개교(백)_재무모델_삼경양식_정도초예시3nd_재무모델(확인용)-0811_재무모델(확인용)-0815_재무모델-계룡복합0903(반기기준)2" xfId="2930"/>
    <cellStyle name="식_평택STP_01_09_27_FinancialModel1108_Financial model_중리초 외 4개교(백)_재무모델_삼경양식_정도초예시3nd_재무모델(확인용)-0811_재무모델(확인용)-0815_재무모델-원일1118" xfId="2931"/>
    <cellStyle name="식_평택STP_01_09_27_FinancialModel1108_Financial model_중리초 외 4개교(백)_재무모델_삼경양식_정도초예시3nd_재무모델(확인용)-0811_재무모델(확인용)-0815_재무모델-원일1130" xfId="2932"/>
    <cellStyle name="식_평택STP_01_09_27_FinancialModel1108_Financial model_중리초 외 4개교(백)_재무모델_삼경양식_정도초예시3nd_재무모델(확인용)-0811_재무모델(확인용)-0815_재무모델-출력용3" xfId="2933"/>
    <cellStyle name="식_평택STP_01_09_27_FinancialModel1108_Financial model_중리초 외 4개교(백)_재무모델_삼경양식_정도초예시3nd_재무모델-계룡복합0903(반기기준)2" xfId="2934"/>
    <cellStyle name="식_평택STP_01_09_27_FinancialModel1108_Financial model_중리초 외 4개교(백)_재무모델_삼경양식_정도초예시3nd_재무모델-원일1118" xfId="2935"/>
    <cellStyle name="식_평택STP_01_09_27_FinancialModel1108_Financial model_중리초 외 4개교(백)_재무모델_삼경양식_정도초예시3nd_재무모델-원일1130" xfId="2936"/>
    <cellStyle name="식_평택STP_01_09_27_FinancialModel1108_Financial model_중리초 외 4개교(백)_재무모델_삼경양식_정도초예시3nd_재무모델-출력용3" xfId="2937"/>
    <cellStyle name="식_평택STP_01_09_27_FinancialModel1108_Financial model_중리초 외 4개교(백)_재무모델-계룡복합-물가정산(20110404)v3_양식수정6(최종제출본)" xfId="2938"/>
    <cellStyle name="식_평택STP_01_09_27_FinancialModel1108_Financial model_중리초 외 4개교(백)_정도초재무모델_와우초변환" xfId="2939"/>
    <cellStyle name="식_평택STP_01_09_27_FinancialModel1108_Financial model_중리초 외 4개교(백)_정도초재무모델_와우초변환_용인구일초 재무모델-실무협상0320-40(금융부대비용반영후)" xfId="2940"/>
    <cellStyle name="식_평택STP_01_09_27_FinancialModel1108_Financial model_중리초 외 4개교(백)_정도초재무모델_와우초변환_원일초재무모델-1029(6)" xfId="2941"/>
    <cellStyle name="식_평택STP_01_09_27_FinancialModel1108_Financial model_중리초 외 4개교(백)_정도초재무모델_와우초변환_재무모델(확인용)-0811" xfId="2942"/>
    <cellStyle name="식_평택STP_01_09_27_FinancialModel1108_Financial model_중리초 외 4개교(백)_정도초재무모델_와우초변환_재무모델(확인용)-0811_재무모델(확인용)-0815" xfId="2943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4"/>
    <cellStyle name="식_평택STP_01_09_27_FinancialModel1108_Financial model_중리초 외 4개교(백)_정도초재무모델_와우초변환_재무모델(확인용)-0811_재무모델(확인용)-0815_원일초재무모델-1029(6)" xfId="2945"/>
    <cellStyle name="식_평택STP_01_09_27_FinancialModel1108_Financial model_중리초 외 4개교(백)_정도초재무모델_와우초변환_재무모델(확인용)-0811_재무모델(확인용)-0815_재무모델-계룡복합0903(반기기준)2" xfId="2946"/>
    <cellStyle name="식_평택STP_01_09_27_FinancialModel1108_Financial model_중리초 외 4개교(백)_정도초재무모델_와우초변환_재무모델(확인용)-0811_재무모델(확인용)-0815_재무모델-원일1118" xfId="2947"/>
    <cellStyle name="식_평택STP_01_09_27_FinancialModel1108_Financial model_중리초 외 4개교(백)_정도초재무모델_와우초변환_재무모델(확인용)-0811_재무모델(확인용)-0815_재무모델-원일1130" xfId="2948"/>
    <cellStyle name="식_평택STP_01_09_27_FinancialModel1108_Financial model_중리초 외 4개교(백)_정도초재무모델_와우초변환_재무모델(확인용)-0811_재무모델(확인용)-0815_재무모델-출력용3" xfId="2949"/>
    <cellStyle name="식_평택STP_01_09_27_FinancialModel1108_Financial model_중리초 외 4개교(백)_정도초재무모델_와우초변환_재무모델-계룡복합0903(반기기준)2" xfId="2950"/>
    <cellStyle name="식_평택STP_01_09_27_FinancialModel1108_Financial model_중리초 외 4개교(백)_정도초재무모델_와우초변환_재무모델-원일1118" xfId="2951"/>
    <cellStyle name="식_평택STP_01_09_27_FinancialModel1108_Financial model_중리초 외 4개교(백)_정도초재무모델_와우초변환_재무모델-원일1130" xfId="2952"/>
    <cellStyle name="식_평택STP_01_09_27_FinancialModel1108_Financial model_중리초 외 4개교(백)_정도초재무모델_와우초변환_재무모델-출력용3" xfId="2953"/>
    <cellStyle name="식_평택STP_01_09_27_FinancialModel1108_Financial model_중리초 외 4개교(백)_충남대최종(원본)20081231-물가정산공사비연결준비" xfId="2954"/>
    <cellStyle name="식_평택STP_01_09_27_FinancialModel1108_FinancialModel1108(2)" xfId="2955"/>
    <cellStyle name="식_평택STP_01_09_27_FinancialModel1108_FinancialModel1108(2)_(가칭)한마음배움터주식회사" xfId="2956"/>
    <cellStyle name="식_평택STP_01_09_27_FinancialModel1108_FinancialModel1108(2)_A3" xfId="2957"/>
    <cellStyle name="식_평택STP_01_09_27_FinancialModel1108_FinancialModel1108(2)_재무모델(확인용)-0815" xfId="2958"/>
    <cellStyle name="식_평택STP_01_09_27_FinancialModel1108_FinancialModel1108(2)_재무모델(확인용)-0815_용인구일초 재무모델-실무협상0320-40(금융부대비용반영후)" xfId="2959"/>
    <cellStyle name="식_평택STP_01_09_27_FinancialModel1108_FinancialModel1108(2)_재무모델(확인용)-0815_원일초재무모델-1029(6)" xfId="2960"/>
    <cellStyle name="식_평택STP_01_09_27_FinancialModel1108_FinancialModel1108(2)_재무모델(확인용)-0815_재무모델-계룡복합0903(반기기준)2" xfId="2961"/>
    <cellStyle name="식_평택STP_01_09_27_FinancialModel1108_FinancialModel1108(2)_재무모델(확인용)-0815_재무모델-원일1118" xfId="2962"/>
    <cellStyle name="식_평택STP_01_09_27_FinancialModel1108_FinancialModel1108(2)_재무모델(확인용)-0815_재무모델-원일1130" xfId="2963"/>
    <cellStyle name="식_평택STP_01_09_27_FinancialModel1108_FinancialModel1108(2)_재무모델(확인용)-0815_재무모델-출력용3" xfId="2964"/>
    <cellStyle name="식_평택STP_01_09_27_FinancialModel1108_FinancialModel1108(2)_재무모델_삼경양식_정도초예시3nd" xfId="2965"/>
    <cellStyle name="식_평택STP_01_09_27_FinancialModel1108_FinancialModel1108(2)_재무모델_삼경양식_정도초예시3nd_용인구일초 재무모델-실무협상0320-40(금융부대비용반영후)" xfId="2966"/>
    <cellStyle name="식_평택STP_01_09_27_FinancialModel1108_FinancialModel1108(2)_재무모델_삼경양식_정도초예시3nd_원일초재무모델-1029(6)" xfId="2967"/>
    <cellStyle name="식_평택STP_01_09_27_FinancialModel1108_FinancialModel1108(2)_재무모델_삼경양식_정도초예시3nd_재무모델(확인용)-0811" xfId="2968"/>
    <cellStyle name="식_평택STP_01_09_27_FinancialModel1108_FinancialModel1108(2)_재무모델_삼경양식_정도초예시3nd_재무모델(확인용)-0811_재무모델(확인용)-0815" xfId="2969"/>
    <cellStyle name="식_평택STP_01_09_27_FinancialModel1108_FinancialModel1108(2)_재무모델_삼경양식_정도초예시3nd_재무모델(확인용)-0811_재무모델(확인용)-0815_용인구일초 재무모델-실무협상0320-40(금융부대비용반영후)" xfId="2970"/>
    <cellStyle name="식_평택STP_01_09_27_FinancialModel1108_FinancialModel1108(2)_재무모델_삼경양식_정도초예시3nd_재무모델(확인용)-0811_재무모델(확인용)-0815_원일초재무모델-1029(6)" xfId="2971"/>
    <cellStyle name="식_평택STP_01_09_27_FinancialModel1108_FinancialModel1108(2)_재무모델_삼경양식_정도초예시3nd_재무모델(확인용)-0811_재무모델(확인용)-0815_재무모델-계룡복합0903(반기기준)2" xfId="2972"/>
    <cellStyle name="식_평택STP_01_09_27_FinancialModel1108_FinancialModel1108(2)_재무모델_삼경양식_정도초예시3nd_재무모델(확인용)-0811_재무모델(확인용)-0815_재무모델-원일1118" xfId="2973"/>
    <cellStyle name="식_평택STP_01_09_27_FinancialModel1108_FinancialModel1108(2)_재무모델_삼경양식_정도초예시3nd_재무모델(확인용)-0811_재무모델(확인용)-0815_재무모델-원일1130" xfId="2974"/>
    <cellStyle name="식_평택STP_01_09_27_FinancialModel1108_FinancialModel1108(2)_재무모델_삼경양식_정도초예시3nd_재무모델(확인용)-0811_재무모델(확인용)-0815_재무모델-출력용3" xfId="2975"/>
    <cellStyle name="식_평택STP_01_09_27_FinancialModel1108_FinancialModel1108(2)_재무모델_삼경양식_정도초예시3nd_재무모델-계룡복합0903(반기기준)2" xfId="2976"/>
    <cellStyle name="식_평택STP_01_09_27_FinancialModel1108_FinancialModel1108(2)_재무모델_삼경양식_정도초예시3nd_재무모델-원일1118" xfId="2977"/>
    <cellStyle name="식_평택STP_01_09_27_FinancialModel1108_FinancialModel1108(2)_재무모델_삼경양식_정도초예시3nd_재무모델-원일1130" xfId="2978"/>
    <cellStyle name="식_평택STP_01_09_27_FinancialModel1108_FinancialModel1108(2)_재무모델_삼경양식_정도초예시3nd_재무모델-출력용3" xfId="2979"/>
    <cellStyle name="식_평택STP_01_09_27_FinancialModel1108_FinancialModel1108(2)_재무모델-계룡복합-물가정산(20110404)v3_양식수정6(최종제출본)" xfId="2980"/>
    <cellStyle name="식_평택STP_01_09_27_FinancialModel1108_FinancialModel1108(2)_정도초재무모델_와우초변환" xfId="2981"/>
    <cellStyle name="식_평택STP_01_09_27_FinancialModel1108_FinancialModel1108(2)_정도초재무모델_와우초변환_용인구일초 재무모델-실무협상0320-40(금융부대비용반영후)" xfId="2982"/>
    <cellStyle name="식_평택STP_01_09_27_FinancialModel1108_FinancialModel1108(2)_정도초재무모델_와우초변환_원일초재무모델-1029(6)" xfId="2983"/>
    <cellStyle name="식_평택STP_01_09_27_FinancialModel1108_FinancialModel1108(2)_정도초재무모델_와우초변환_재무모델(확인용)-0811" xfId="2984"/>
    <cellStyle name="식_평택STP_01_09_27_FinancialModel1108_FinancialModel1108(2)_정도초재무모델_와우초변환_재무모델(확인용)-0811_재무모델(확인용)-0815" xfId="2985"/>
    <cellStyle name="식_평택STP_01_09_27_FinancialModel1108_FinancialModel1108(2)_정도초재무모델_와우초변환_재무모델(확인용)-0811_재무모델(확인용)-0815_용인구일초 재무모델-실무협상0320-40(금융부대비용반영후)" xfId="2986"/>
    <cellStyle name="식_평택STP_01_09_27_FinancialModel1108_FinancialModel1108(2)_정도초재무모델_와우초변환_재무모델(확인용)-0811_재무모델(확인용)-0815_원일초재무모델-1029(6)" xfId="2987"/>
    <cellStyle name="식_평택STP_01_09_27_FinancialModel1108_FinancialModel1108(2)_정도초재무모델_와우초변환_재무모델(확인용)-0811_재무모델(확인용)-0815_재무모델-계룡복합0903(반기기준)2" xfId="2988"/>
    <cellStyle name="식_평택STP_01_09_27_FinancialModel1108_FinancialModel1108(2)_정도초재무모델_와우초변환_재무모델(확인용)-0811_재무모델(확인용)-0815_재무모델-원일1118" xfId="2989"/>
    <cellStyle name="식_평택STP_01_09_27_FinancialModel1108_FinancialModel1108(2)_정도초재무모델_와우초변환_재무모델(확인용)-0811_재무모델(확인용)-0815_재무모델-원일1130" xfId="2990"/>
    <cellStyle name="식_평택STP_01_09_27_FinancialModel1108_FinancialModel1108(2)_정도초재무모델_와우초변환_재무모델(확인용)-0811_재무모델(확인용)-0815_재무모델-출력용3" xfId="2991"/>
    <cellStyle name="식_평택STP_01_09_27_FinancialModel1108_FinancialModel1108(2)_정도초재무모델_와우초변환_재무모델-계룡복합0903(반기기준)2" xfId="2992"/>
    <cellStyle name="식_평택STP_01_09_27_FinancialModel1108_FinancialModel1108(2)_정도초재무모델_와우초변환_재무모델-원일1118" xfId="2993"/>
    <cellStyle name="식_평택STP_01_09_27_FinancialModel1108_FinancialModel1108(2)_정도초재무모델_와우초변환_재무모델-원일1130" xfId="2994"/>
    <cellStyle name="식_평택STP_01_09_27_FinancialModel1108_FinancialModel1108(2)_정도초재무모델_와우초변환_재무모델-출력용3" xfId="2995"/>
    <cellStyle name="식_평택STP_01_09_27_FinancialModel1108_FinancialModel1108(2)_충남대최종(원본)20081231-물가정산공사비연결준비" xfId="2996"/>
    <cellStyle name="식_평택STP_01_09_27_FinancialModel1108_ktm" xfId="2997"/>
    <cellStyle name="식_평택STP_01_09_27_FinancialModel1108_ktm_(가칭)한마음배움터주식회사" xfId="2998"/>
    <cellStyle name="식_평택STP_01_09_27_FinancialModel1108_상리초 최종-FI ROI" xfId="2999"/>
    <cellStyle name="식_평택STP_01_09_27_FinancialModel1108_상리초 최종-FI ROI_(가칭)한마음배움터주식회사" xfId="3000"/>
    <cellStyle name="식_평택STP_01_09_27_FinancialModel1108_용인구일초 재무모델-실무협상0320-40(금융부대비용반영후)" xfId="3001"/>
    <cellStyle name="식_평택STP_01_09_27_FinancialModel1108_원일초재무모델-1029(6)" xfId="3002"/>
    <cellStyle name="식_평택STP_01_09_27_FinancialModel1108_재무모델(확인용)-0811" xfId="3003"/>
    <cellStyle name="식_평택STP_01_09_27_FinancialModel1108_재무모델(확인용)-0811_재무모델(확인용)-0815" xfId="3004"/>
    <cellStyle name="식_평택STP_01_09_27_FinancialModel1108_재무모델(확인용)-0811_재무모델(확인용)-0815_용인구일초 재무모델-실무협상0320-40(금융부대비용반영후)" xfId="3005"/>
    <cellStyle name="식_평택STP_01_09_27_FinancialModel1108_재무모델(확인용)-0811_재무모델(확인용)-0815_원일초재무모델-1029(6)" xfId="3006"/>
    <cellStyle name="식_평택STP_01_09_27_FinancialModel1108_재무모델(확인용)-0811_재무모델(확인용)-0815_재무모델-계룡복합0903(반기기준)2" xfId="3007"/>
    <cellStyle name="식_평택STP_01_09_27_FinancialModel1108_재무모델(확인용)-0811_재무모델(확인용)-0815_재무모델-원일1118" xfId="3008"/>
    <cellStyle name="식_평택STP_01_09_27_FinancialModel1108_재무모델(확인용)-0811_재무모델(확인용)-0815_재무모델-원일1130" xfId="3009"/>
    <cellStyle name="식_평택STP_01_09_27_FinancialModel1108_재무모델(확인용)-0811_재무모델(확인용)-0815_재무모델-출력용3" xfId="3010"/>
    <cellStyle name="식_평택STP_01_09_27_FinancialModel1108_재무모델_부산대" xfId="3011"/>
    <cellStyle name="식_평택STP_01_09_27_FinancialModel1108_재무모델_부산대_A3" xfId="3012"/>
    <cellStyle name="식_평택STP_01_09_27_FinancialModel1108_재무모델_인천신현고외" xfId="3013"/>
    <cellStyle name="식_평택STP_01_09_27_FinancialModel1108_재무모델_인천신현고외_A3" xfId="3014"/>
    <cellStyle name="식_평택STP_01_09_27_FinancialModel1108_재무모델-계룡복합0903(반기기준)2" xfId="3015"/>
    <cellStyle name="식_평택STP_01_09_27_FinancialModel1108_재무모델-계룡복합-물가정산(20110404)v3_양식수정6(최종제출본)" xfId="3016"/>
    <cellStyle name="식_평택STP_01_09_27_FinancialModel1108_재무모델-원일1118" xfId="3017"/>
    <cellStyle name="식_평택STP_01_09_27_FinancialModel1108_재무모델-원일1130" xfId="3018"/>
    <cellStyle name="식_평택STP_01_09_27_FinancialModel1108_재무모델-출력용3" xfId="3019"/>
    <cellStyle name="식_평택STP_01_09_27_FinancialModel1108_충남대부속시설순이익(2안-1225)" xfId="3020"/>
    <cellStyle name="식_평택STP_01_09_27_FinancialModel1108_충남대부속시설순이익(2안-1225)_(가칭)한마음배움터주식회사" xfId="3021"/>
    <cellStyle name="식_평택STP_01_09_27_FinancialModel1108_충남대부속시설순이익(2안-1225)_충남대최종(원본)20081231-물가정산공사비연결준비" xfId="3022"/>
    <cellStyle name="식_평택STP_01_09_27_FinancialModel1108_충남대최종(원본)20080714-물가변동제" xfId="3023"/>
    <cellStyle name="식_평택STP_01_09_27_FinancialModel1108_충남대최종(원본)20080714-물가변동제_충남대최종(원본)20081231-물가정산공사비연결준비" xfId="3024"/>
    <cellStyle name="식_평택STP_01_09_27_FinancialModel1108_충남대학교(1안최종-FI ROI)" xfId="3025"/>
    <cellStyle name="식_평택STP_01_09_27_FinancialModel1108_충남대학교(1안최종-FI ROI)_(가칭)한마음배움터주식회사" xfId="3026"/>
    <cellStyle name="식_평택STP_01_09_27_FinancialModel1108_함안오곡초외3교" xfId="3027"/>
    <cellStyle name="식_평택STP_01_09_27_FinancialModel1108_함안오곡초외3교_(가칭)한마음배움터주식회사" xfId="3028"/>
    <cellStyle name="식_평택STP_01_09_27_Pt" xfId="3029"/>
    <cellStyle name="식_평택STP_01_09_27_Pt_(가칭)한마음배움터(운영비용)" xfId="3030"/>
    <cellStyle name="식_평택STP_01_09_27_Pt_(가칭)한마음배움터(운영비용)_(가칭)한마음배움터주식회사" xfId="3031"/>
    <cellStyle name="식_평택STP_01_09_27_Pt_(가칭)한마음배움터주식회사(0216운영)" xfId="3032"/>
    <cellStyle name="식_평택STP_01_09_27_Pt_(가칭)한마음배움터주식회사(0216운영)_(가칭)한마음배움터주식회사" xfId="3033"/>
    <cellStyle name="식_평택STP_01_09_27_Pt_(제출용)재무모델_(가칭)영신개발관리(주)" xfId="3034"/>
    <cellStyle name="식_평택STP_01_09_27_Pt_(제출용)재무모델_(가칭)영신개발관리(주)_A3" xfId="3035"/>
    <cellStyle name="식_평택STP_01_09_27_Pt_Financial model_(가칭)경남e-스쿨주식회사" xfId="3036"/>
    <cellStyle name="식_평택STP_01_09_27_Pt_Financial model_(가칭)경남e-스쿨주식회사_A3" xfId="3037"/>
    <cellStyle name="식_평택STP_01_09_27_Pt_Financial model_중리초 외 4개교(백)" xfId="3038"/>
    <cellStyle name="식_평택STP_01_09_27_Pt_Financial model_중리초 외 4개교(백)_(가칭)한마음배움터주식회사" xfId="3039"/>
    <cellStyle name="식_평택STP_01_09_27_Pt_Financial model_중리초 외 4개교(백)_재무모델(확인용)-0815" xfId="3040"/>
    <cellStyle name="식_평택STP_01_09_27_Pt_Financial model_중리초 외 4개교(백)_재무모델(확인용)-0815_용인구일초 재무모델-실무협상0320-40(금융부대비용반영후)" xfId="3041"/>
    <cellStyle name="식_평택STP_01_09_27_Pt_Financial model_중리초 외 4개교(백)_재무모델(확인용)-0815_원일초재무모델-1029(6)" xfId="3042"/>
    <cellStyle name="식_평택STP_01_09_27_Pt_Financial model_중리초 외 4개교(백)_재무모델(확인용)-0815_재무모델-계룡복합0903(반기기준)2" xfId="3043"/>
    <cellStyle name="식_평택STP_01_09_27_Pt_Financial model_중리초 외 4개교(백)_재무모델(확인용)-0815_재무모델-원일1118" xfId="3044"/>
    <cellStyle name="식_평택STP_01_09_27_Pt_Financial model_중리초 외 4개교(백)_재무모델(확인용)-0815_재무모델-원일1130" xfId="3045"/>
    <cellStyle name="식_평택STP_01_09_27_Pt_Financial model_중리초 외 4개교(백)_재무모델(확인용)-0815_재무모델-출력용3" xfId="3046"/>
    <cellStyle name="식_평택STP_01_09_27_Pt_Financial model_중리초 외 4개교(백)_재무모델_삼경양식_정도초예시3nd" xfId="3047"/>
    <cellStyle name="식_평택STP_01_09_27_Pt_Financial model_중리초 외 4개교(백)_재무모델_삼경양식_정도초예시3nd_용인구일초 재무모델-실무협상0320-40(금융부대비용반영후)" xfId="3048"/>
    <cellStyle name="식_평택STP_01_09_27_Pt_Financial model_중리초 외 4개교(백)_재무모델_삼경양식_정도초예시3nd_원일초재무모델-1029(6)" xfId="3049"/>
    <cellStyle name="식_평택STP_01_09_27_Pt_Financial model_중리초 외 4개교(백)_재무모델_삼경양식_정도초예시3nd_재무모델(확인용)-0811" xfId="3050"/>
    <cellStyle name="식_평택STP_01_09_27_Pt_Financial model_중리초 외 4개교(백)_재무모델_삼경양식_정도초예시3nd_재무모델(확인용)-0811_재무모델(확인용)-0815" xfId="3051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2"/>
    <cellStyle name="식_평택STP_01_09_27_Pt_Financial model_중리초 외 4개교(백)_재무모델_삼경양식_정도초예시3nd_재무모델(확인용)-0811_재무모델(확인용)-0815_원일초재무모델-1029(6)" xfId="3053"/>
    <cellStyle name="식_평택STP_01_09_27_Pt_Financial model_중리초 외 4개교(백)_재무모델_삼경양식_정도초예시3nd_재무모델(확인용)-0811_재무모델(확인용)-0815_재무모델-계룡복합0903(반기기준)2" xfId="3054"/>
    <cellStyle name="식_평택STP_01_09_27_Pt_Financial model_중리초 외 4개교(백)_재무모델_삼경양식_정도초예시3nd_재무모델(확인용)-0811_재무모델(확인용)-0815_재무모델-원일1118" xfId="3055"/>
    <cellStyle name="식_평택STP_01_09_27_Pt_Financial model_중리초 외 4개교(백)_재무모델_삼경양식_정도초예시3nd_재무모델(확인용)-0811_재무모델(확인용)-0815_재무모델-원일1130" xfId="3056"/>
    <cellStyle name="식_평택STP_01_09_27_Pt_Financial model_중리초 외 4개교(백)_재무모델_삼경양식_정도초예시3nd_재무모델(확인용)-0811_재무모델(확인용)-0815_재무모델-출력용3" xfId="3057"/>
    <cellStyle name="식_평택STP_01_09_27_Pt_Financial model_중리초 외 4개교(백)_재무모델_삼경양식_정도초예시3nd_재무모델-계룡복합0903(반기기준)2" xfId="3058"/>
    <cellStyle name="식_평택STP_01_09_27_Pt_Financial model_중리초 외 4개교(백)_재무모델_삼경양식_정도초예시3nd_재무모델-원일1118" xfId="3059"/>
    <cellStyle name="식_평택STP_01_09_27_Pt_Financial model_중리초 외 4개교(백)_재무모델_삼경양식_정도초예시3nd_재무모델-원일1130" xfId="3060"/>
    <cellStyle name="식_평택STP_01_09_27_Pt_Financial model_중리초 외 4개교(백)_재무모델_삼경양식_정도초예시3nd_재무모델-출력용3" xfId="3061"/>
    <cellStyle name="식_평택STP_01_09_27_Pt_Financial model_중리초 외 4개교(백)_재무모델-계룡복합-물가정산(20110404)v3_양식수정6(최종제출본)" xfId="3062"/>
    <cellStyle name="식_평택STP_01_09_27_Pt_Financial model_중리초 외 4개교(백)_정도초재무모델_와우초변환" xfId="3063"/>
    <cellStyle name="식_평택STP_01_09_27_Pt_Financial model_중리초 외 4개교(백)_정도초재무모델_와우초변환_용인구일초 재무모델-실무협상0320-40(금융부대비용반영후)" xfId="3064"/>
    <cellStyle name="식_평택STP_01_09_27_Pt_Financial model_중리초 외 4개교(백)_정도초재무모델_와우초변환_원일초재무모델-1029(6)" xfId="3065"/>
    <cellStyle name="식_평택STP_01_09_27_Pt_Financial model_중리초 외 4개교(백)_정도초재무모델_와우초변환_재무모델(확인용)-0811" xfId="3066"/>
    <cellStyle name="식_평택STP_01_09_27_Pt_Financial model_중리초 외 4개교(백)_정도초재무모델_와우초변환_재무모델(확인용)-0811_재무모델(확인용)-0815" xfId="3067"/>
    <cellStyle name="식_평택STP_01_09_27_Pt_Financial model_중리초 외 4개교(백)_정도초재무모델_와우초변환_재무모델(확인용)-0811_재무모델(확인용)-0815_용인구일초 재무모델-실무협상0320-40(금융부대비용반영후)" xfId="3068"/>
    <cellStyle name="식_평택STP_01_09_27_Pt_Financial model_중리초 외 4개교(백)_정도초재무모델_와우초변환_재무모델(확인용)-0811_재무모델(확인용)-0815_원일초재무모델-1029(6)" xfId="3069"/>
    <cellStyle name="식_평택STP_01_09_27_Pt_Financial model_중리초 외 4개교(백)_정도초재무모델_와우초변환_재무모델(확인용)-0811_재무모델(확인용)-0815_재무모델-계룡복합0903(반기기준)2" xfId="3070"/>
    <cellStyle name="식_평택STP_01_09_27_Pt_Financial model_중리초 외 4개교(백)_정도초재무모델_와우초변환_재무모델(확인용)-0811_재무모델(확인용)-0815_재무모델-원일1118" xfId="3071"/>
    <cellStyle name="식_평택STP_01_09_27_Pt_Financial model_중리초 외 4개교(백)_정도초재무모델_와우초변환_재무모델(확인용)-0811_재무모델(확인용)-0815_재무모델-원일1130" xfId="3072"/>
    <cellStyle name="식_평택STP_01_09_27_Pt_Financial model_중리초 외 4개교(백)_정도초재무모델_와우초변환_재무모델(확인용)-0811_재무모델(확인용)-0815_재무모델-출력용3" xfId="3073"/>
    <cellStyle name="식_평택STP_01_09_27_Pt_Financial model_중리초 외 4개교(백)_정도초재무모델_와우초변환_재무모델-계룡복합0903(반기기준)2" xfId="3074"/>
    <cellStyle name="식_평택STP_01_09_27_Pt_Financial model_중리초 외 4개교(백)_정도초재무모델_와우초변환_재무모델-원일1118" xfId="3075"/>
    <cellStyle name="식_평택STP_01_09_27_Pt_Financial model_중리초 외 4개교(백)_정도초재무모델_와우초변환_재무모델-원일1130" xfId="3076"/>
    <cellStyle name="식_평택STP_01_09_27_Pt_Financial model_중리초 외 4개교(백)_정도초재무모델_와우초변환_재무모델-출력용3" xfId="3077"/>
    <cellStyle name="식_평택STP_01_09_27_Pt_Financial model_중리초 외 4개교(백)_충남대최종(원본)20081231-물가정산공사비연결준비" xfId="3078"/>
    <cellStyle name="식_평택STP_01_09_27_Pt_FinancialModel1108(2)" xfId="3079"/>
    <cellStyle name="식_평택STP_01_09_27_Pt_FinancialModel1108(2)_(가칭)한마음배움터주식회사" xfId="3080"/>
    <cellStyle name="식_평택STP_01_09_27_Pt_FinancialModel1108(2)_A3" xfId="3081"/>
    <cellStyle name="식_평택STP_01_09_27_Pt_FinancialModel1108(2)_재무모델(확인용)-0815" xfId="3082"/>
    <cellStyle name="식_평택STP_01_09_27_Pt_FinancialModel1108(2)_재무모델(확인용)-0815_용인구일초 재무모델-실무협상0320-40(금융부대비용반영후)" xfId="3083"/>
    <cellStyle name="식_평택STP_01_09_27_Pt_FinancialModel1108(2)_재무모델(확인용)-0815_원일초재무모델-1029(6)" xfId="3084"/>
    <cellStyle name="식_평택STP_01_09_27_Pt_FinancialModel1108(2)_재무모델(확인용)-0815_재무모델-계룡복합0903(반기기준)2" xfId="3085"/>
    <cellStyle name="식_평택STP_01_09_27_Pt_FinancialModel1108(2)_재무모델(확인용)-0815_재무모델-원일1118" xfId="3086"/>
    <cellStyle name="식_평택STP_01_09_27_Pt_FinancialModel1108(2)_재무모델(확인용)-0815_재무모델-원일1130" xfId="3087"/>
    <cellStyle name="식_평택STP_01_09_27_Pt_FinancialModel1108(2)_재무모델(확인용)-0815_재무모델-출력용3" xfId="3088"/>
    <cellStyle name="식_평택STP_01_09_27_Pt_FinancialModel1108(2)_재무모델_삼경양식_정도초예시3nd" xfId="3089"/>
    <cellStyle name="식_평택STP_01_09_27_Pt_FinancialModel1108(2)_재무모델_삼경양식_정도초예시3nd_용인구일초 재무모델-실무협상0320-40(금융부대비용반영후)" xfId="3090"/>
    <cellStyle name="식_평택STP_01_09_27_Pt_FinancialModel1108(2)_재무모델_삼경양식_정도초예시3nd_원일초재무모델-1029(6)" xfId="3091"/>
    <cellStyle name="식_평택STP_01_09_27_Pt_FinancialModel1108(2)_재무모델_삼경양식_정도초예시3nd_재무모델(확인용)-0811" xfId="3092"/>
    <cellStyle name="식_평택STP_01_09_27_Pt_FinancialModel1108(2)_재무모델_삼경양식_정도초예시3nd_재무모델(확인용)-0811_재무모델(확인용)-0815" xfId="3093"/>
    <cellStyle name="식_평택STP_01_09_27_Pt_FinancialModel1108(2)_재무모델_삼경양식_정도초예시3nd_재무모델(확인용)-0811_재무모델(확인용)-0815_용인구일초 재무모델-실무협상0320-40(금융부대비용반영후)" xfId="3094"/>
    <cellStyle name="식_평택STP_01_09_27_Pt_FinancialModel1108(2)_재무모델_삼경양식_정도초예시3nd_재무모델(확인용)-0811_재무모델(확인용)-0815_원일초재무모델-1029(6)" xfId="3095"/>
    <cellStyle name="식_평택STP_01_09_27_Pt_FinancialModel1108(2)_재무모델_삼경양식_정도초예시3nd_재무모델(확인용)-0811_재무모델(확인용)-0815_재무모델-계룡복합0903(반기기준)2" xfId="3096"/>
    <cellStyle name="식_평택STP_01_09_27_Pt_FinancialModel1108(2)_재무모델_삼경양식_정도초예시3nd_재무모델(확인용)-0811_재무모델(확인용)-0815_재무모델-원일1118" xfId="3097"/>
    <cellStyle name="식_평택STP_01_09_27_Pt_FinancialModel1108(2)_재무모델_삼경양식_정도초예시3nd_재무모델(확인용)-0811_재무모델(확인용)-0815_재무모델-원일1130" xfId="3098"/>
    <cellStyle name="식_평택STP_01_09_27_Pt_FinancialModel1108(2)_재무모델_삼경양식_정도초예시3nd_재무모델(확인용)-0811_재무모델(확인용)-0815_재무모델-출력용3" xfId="3099"/>
    <cellStyle name="식_평택STP_01_09_27_Pt_FinancialModel1108(2)_재무모델_삼경양식_정도초예시3nd_재무모델-계룡복합0903(반기기준)2" xfId="3100"/>
    <cellStyle name="식_평택STP_01_09_27_Pt_FinancialModel1108(2)_재무모델_삼경양식_정도초예시3nd_재무모델-원일1118" xfId="3101"/>
    <cellStyle name="식_평택STP_01_09_27_Pt_FinancialModel1108(2)_재무모델_삼경양식_정도초예시3nd_재무모델-원일1130" xfId="3102"/>
    <cellStyle name="식_평택STP_01_09_27_Pt_FinancialModel1108(2)_재무모델_삼경양식_정도초예시3nd_재무모델-출력용3" xfId="3103"/>
    <cellStyle name="식_평택STP_01_09_27_Pt_FinancialModel1108(2)_재무모델-계룡복합-물가정산(20110404)v3_양식수정6(최종제출본)" xfId="3104"/>
    <cellStyle name="식_평택STP_01_09_27_Pt_FinancialModel1108(2)_정도초재무모델_와우초변환" xfId="3105"/>
    <cellStyle name="식_평택STP_01_09_27_Pt_FinancialModel1108(2)_정도초재무모델_와우초변환_용인구일초 재무모델-실무협상0320-40(금융부대비용반영후)" xfId="3106"/>
    <cellStyle name="식_평택STP_01_09_27_Pt_FinancialModel1108(2)_정도초재무모델_와우초변환_원일초재무모델-1029(6)" xfId="3107"/>
    <cellStyle name="식_평택STP_01_09_27_Pt_FinancialModel1108(2)_정도초재무모델_와우초변환_재무모델(확인용)-0811" xfId="3108"/>
    <cellStyle name="식_평택STP_01_09_27_Pt_FinancialModel1108(2)_정도초재무모델_와우초변환_재무모델(확인용)-0811_재무모델(확인용)-0815" xfId="3109"/>
    <cellStyle name="식_평택STP_01_09_27_Pt_FinancialModel1108(2)_정도초재무모델_와우초변환_재무모델(확인용)-0811_재무모델(확인용)-0815_용인구일초 재무모델-실무협상0320-40(금융부대비용반영후)" xfId="3110"/>
    <cellStyle name="식_평택STP_01_09_27_Pt_FinancialModel1108(2)_정도초재무모델_와우초변환_재무모델(확인용)-0811_재무모델(확인용)-0815_원일초재무모델-1029(6)" xfId="3111"/>
    <cellStyle name="식_평택STP_01_09_27_Pt_FinancialModel1108(2)_정도초재무모델_와우초변환_재무모델(확인용)-0811_재무모델(확인용)-0815_재무모델-계룡복합0903(반기기준)2" xfId="3112"/>
    <cellStyle name="식_평택STP_01_09_27_Pt_FinancialModel1108(2)_정도초재무모델_와우초변환_재무모델(확인용)-0811_재무모델(확인용)-0815_재무모델-원일1118" xfId="3113"/>
    <cellStyle name="식_평택STP_01_09_27_Pt_FinancialModel1108(2)_정도초재무모델_와우초변환_재무모델(확인용)-0811_재무모델(확인용)-0815_재무모델-원일1130" xfId="3114"/>
    <cellStyle name="식_평택STP_01_09_27_Pt_FinancialModel1108(2)_정도초재무모델_와우초변환_재무모델(확인용)-0811_재무모델(확인용)-0815_재무모델-출력용3" xfId="3115"/>
    <cellStyle name="식_평택STP_01_09_27_Pt_FinancialModel1108(2)_정도초재무모델_와우초변환_재무모델-계룡복합0903(반기기준)2" xfId="3116"/>
    <cellStyle name="식_평택STP_01_09_27_Pt_FinancialModel1108(2)_정도초재무모델_와우초변환_재무모델-원일1118" xfId="3117"/>
    <cellStyle name="식_평택STP_01_09_27_Pt_FinancialModel1108(2)_정도초재무모델_와우초변환_재무모델-원일1130" xfId="3118"/>
    <cellStyle name="식_평택STP_01_09_27_Pt_FinancialModel1108(2)_정도초재무모델_와우초변환_재무모델-출력용3" xfId="3119"/>
    <cellStyle name="식_평택STP_01_09_27_Pt_FinancialModel1108(2)_충남대최종(원본)20081231-물가정산공사비연결준비" xfId="3120"/>
    <cellStyle name="식_평택STP_01_09_27_Pt_ktm" xfId="3121"/>
    <cellStyle name="식_평택STP_01_09_27_Pt_ktm_(가칭)한마음배움터주식회사" xfId="3122"/>
    <cellStyle name="식_평택STP_01_09_27_Pt_상리초 최종-FI ROI" xfId="3123"/>
    <cellStyle name="식_평택STP_01_09_27_Pt_상리초 최종-FI ROI_(가칭)한마음배움터주식회사" xfId="3124"/>
    <cellStyle name="식_평택STP_01_09_27_Pt_용인구일초 재무모델-실무협상0320-40(금융부대비용반영후)" xfId="3125"/>
    <cellStyle name="식_평택STP_01_09_27_Pt_원일초재무모델-1029(6)" xfId="3126"/>
    <cellStyle name="식_평택STP_01_09_27_Pt_재무모델(확인용)-0811" xfId="3127"/>
    <cellStyle name="식_평택STP_01_09_27_Pt_재무모델(확인용)-0811_재무모델(확인용)-0815" xfId="3128"/>
    <cellStyle name="식_평택STP_01_09_27_Pt_재무모델(확인용)-0811_재무모델(확인용)-0815_용인구일초 재무모델-실무협상0320-40(금융부대비용반영후)" xfId="3129"/>
    <cellStyle name="식_평택STP_01_09_27_Pt_재무모델(확인용)-0811_재무모델(확인용)-0815_원일초재무모델-1029(6)" xfId="3130"/>
    <cellStyle name="식_평택STP_01_09_27_Pt_재무모델(확인용)-0811_재무모델(확인용)-0815_재무모델-계룡복합0903(반기기준)2" xfId="3131"/>
    <cellStyle name="식_평택STP_01_09_27_Pt_재무모델(확인용)-0811_재무모델(확인용)-0815_재무모델-원일1118" xfId="3132"/>
    <cellStyle name="식_평택STP_01_09_27_Pt_재무모델(확인용)-0811_재무모델(확인용)-0815_재무모델-원일1130" xfId="3133"/>
    <cellStyle name="식_평택STP_01_09_27_Pt_재무모델(확인용)-0811_재무모델(확인용)-0815_재무모델-출력용3" xfId="3134"/>
    <cellStyle name="식_평택STP_01_09_27_Pt_재무모델_부산대" xfId="3135"/>
    <cellStyle name="식_평택STP_01_09_27_Pt_재무모델_부산대_A3" xfId="3136"/>
    <cellStyle name="식_평택STP_01_09_27_Pt_재무모델_인천신현고외" xfId="3137"/>
    <cellStyle name="식_평택STP_01_09_27_Pt_재무모델_인천신현고외_A3" xfId="3138"/>
    <cellStyle name="식_평택STP_01_09_27_Pt_재무모델-계룡복합0903(반기기준)2" xfId="3139"/>
    <cellStyle name="식_평택STP_01_09_27_Pt_재무모델-계룡복합-물가정산(20110404)v3_양식수정6(최종제출본)" xfId="3140"/>
    <cellStyle name="식_평택STP_01_09_27_Pt_재무모델-원일1118" xfId="3141"/>
    <cellStyle name="식_평택STP_01_09_27_Pt_재무모델-원일1130" xfId="3142"/>
    <cellStyle name="식_평택STP_01_09_27_Pt_재무모델-출력용3" xfId="3143"/>
    <cellStyle name="식_평택STP_01_09_27_Pt_충남대부속시설순이익(2안-1225)" xfId="3144"/>
    <cellStyle name="식_평택STP_01_09_27_Pt_충남대부속시설순이익(2안-1225)_(가칭)한마음배움터주식회사" xfId="3145"/>
    <cellStyle name="식_평택STP_01_09_27_Pt_충남대부속시설순이익(2안-1225)_충남대최종(원본)20081231-물가정산공사비연결준비" xfId="3146"/>
    <cellStyle name="식_평택STP_01_09_27_Pt_충남대최종(원본)20080714-물가변동제" xfId="3147"/>
    <cellStyle name="식_평택STP_01_09_27_Pt_충남대최종(원본)20080714-물가변동제_충남대최종(원본)20081231-물가정산공사비연결준비" xfId="3148"/>
    <cellStyle name="식_평택STP_01_09_27_Pt_충남대학교(1안최종-FI ROI)" xfId="3149"/>
    <cellStyle name="식_평택STP_01_09_27_Pt_충남대학교(1안최종-FI ROI)_(가칭)한마음배움터주식회사" xfId="3150"/>
    <cellStyle name="식_평택STP_01_09_27_Pt_함안오곡초외3교" xfId="3151"/>
    <cellStyle name="식_평택STP_01_09_27_Pt_함안오곡초외3교_(가칭)한마음배움터주식회사" xfId="3152"/>
    <cellStyle name="식_평택STP_01_09_27_재무모델(확인용)-0815" xfId="3153"/>
    <cellStyle name="식_평택STP_01_09_27_재무모델(확인용)-0815_용인구일초 재무모델-실무협상0320-40(금융부대비용반영후)" xfId="3154"/>
    <cellStyle name="식_평택STP_01_09_27_재무모델(확인용)-0815_원일초재무모델-1029(6)" xfId="3155"/>
    <cellStyle name="식_평택STP_01_09_27_재무모델(확인용)-0815_재무모델-계룡복합0903(반기기준)2" xfId="3156"/>
    <cellStyle name="식_평택STP_01_09_27_재무모델(확인용)-0815_재무모델-원일1118" xfId="3157"/>
    <cellStyle name="식_평택STP_01_09_27_재무모델(확인용)-0815_재무모델-원일1130" xfId="3158"/>
    <cellStyle name="식_평택STP_01_09_27_재무모델(확인용)-0815_재무모델-출력용3" xfId="3159"/>
    <cellStyle name="식_평택STP_01_09_27_재무모델_삼경양식_정도초예시3nd" xfId="3160"/>
    <cellStyle name="식_평택STP_01_09_27_재무모델_삼경양식_정도초예시3nd_용인구일초 재무모델-실무협상0320-40(금융부대비용반영후)" xfId="3161"/>
    <cellStyle name="식_평택STP_01_09_27_재무모델_삼경양식_정도초예시3nd_원일초재무모델-1029(6)" xfId="3162"/>
    <cellStyle name="식_평택STP_01_09_27_재무모델_삼경양식_정도초예시3nd_재무모델(확인용)-0811" xfId="3163"/>
    <cellStyle name="식_평택STP_01_09_27_재무모델_삼경양식_정도초예시3nd_재무모델(확인용)-0811_재무모델(확인용)-0815" xfId="3164"/>
    <cellStyle name="식_평택STP_01_09_27_재무모델_삼경양식_정도초예시3nd_재무모델(확인용)-0811_재무모델(확인용)-0815_용인구일초 재무모델-실무협상0320-40(금융부대비용반영후)" xfId="3165"/>
    <cellStyle name="식_평택STP_01_09_27_재무모델_삼경양식_정도초예시3nd_재무모델(확인용)-0811_재무모델(확인용)-0815_원일초재무모델-1029(6)" xfId="3166"/>
    <cellStyle name="식_평택STP_01_09_27_재무모델_삼경양식_정도초예시3nd_재무모델(확인용)-0811_재무모델(확인용)-0815_재무모델-계룡복합0903(반기기준)2" xfId="3167"/>
    <cellStyle name="식_평택STP_01_09_27_재무모델_삼경양식_정도초예시3nd_재무모델(확인용)-0811_재무모델(확인용)-0815_재무모델-원일1118" xfId="3168"/>
    <cellStyle name="식_평택STP_01_09_27_재무모델_삼경양식_정도초예시3nd_재무모델(확인용)-0811_재무모델(확인용)-0815_재무모델-원일1130" xfId="3169"/>
    <cellStyle name="식_평택STP_01_09_27_재무모델_삼경양식_정도초예시3nd_재무모델(확인용)-0811_재무모델(확인용)-0815_재무모델-출력용3" xfId="3170"/>
    <cellStyle name="식_평택STP_01_09_27_재무모델_삼경양식_정도초예시3nd_재무모델-계룡복합0903(반기기준)2" xfId="3171"/>
    <cellStyle name="식_평택STP_01_09_27_재무모델_삼경양식_정도초예시3nd_재무모델-원일1118" xfId="3172"/>
    <cellStyle name="식_평택STP_01_09_27_재무모델_삼경양식_정도초예시3nd_재무모델-원일1130" xfId="3173"/>
    <cellStyle name="식_평택STP_01_09_27_재무모델_삼경양식_정도초예시3nd_재무모델-출력용3" xfId="3174"/>
    <cellStyle name="식_평택STP_01_09_27_재무모델-계룡복합-물가정산(20110404)v3_양식수정6(최종제출본)" xfId="3175"/>
    <cellStyle name="식_평택STP_01_09_27_정도초재무모델_와우초변환" xfId="3176"/>
    <cellStyle name="식_평택STP_01_09_27_정도초재무모델_와우초변환_용인구일초 재무모델-실무협상0320-40(금융부대비용반영후)" xfId="3177"/>
    <cellStyle name="식_평택STP_01_09_27_정도초재무모델_와우초변환_원일초재무모델-1029(6)" xfId="3178"/>
    <cellStyle name="식_평택STP_01_09_27_정도초재무모델_와우초변환_재무모델(확인용)-0811" xfId="3179"/>
    <cellStyle name="식_평택STP_01_09_27_정도초재무모델_와우초변환_재무모델(확인용)-0811_재무모델(확인용)-0815" xfId="3180"/>
    <cellStyle name="식_평택STP_01_09_27_정도초재무모델_와우초변환_재무모델(확인용)-0811_재무모델(확인용)-0815_용인구일초 재무모델-실무협상0320-40(금융부대비용반영후)" xfId="3181"/>
    <cellStyle name="식_평택STP_01_09_27_정도초재무모델_와우초변환_재무모델(확인용)-0811_재무모델(확인용)-0815_원일초재무모델-1029(6)" xfId="3182"/>
    <cellStyle name="식_평택STP_01_09_27_정도초재무모델_와우초변환_재무모델(확인용)-0811_재무모델(확인용)-0815_재무모델-계룡복합0903(반기기준)2" xfId="3183"/>
    <cellStyle name="식_평택STP_01_09_27_정도초재무모델_와우초변환_재무모델(확인용)-0811_재무모델(확인용)-0815_재무모델-원일1118" xfId="3184"/>
    <cellStyle name="식_평택STP_01_09_27_정도초재무모델_와우초변환_재무모델(확인용)-0811_재무모델(확인용)-0815_재무모델-원일1130" xfId="3185"/>
    <cellStyle name="식_평택STP_01_09_27_정도초재무모델_와우초변환_재무모델(확인용)-0811_재무모델(확인용)-0815_재무모델-출력용3" xfId="3186"/>
    <cellStyle name="식_평택STP_01_09_27_정도초재무모델_와우초변환_재무모델-계룡복합0903(반기기준)2" xfId="3187"/>
    <cellStyle name="식_평택STP_01_09_27_정도초재무모델_와우초변환_재무모델-원일1118" xfId="3188"/>
    <cellStyle name="식_평택STP_01_09_27_정도초재무모델_와우초변환_재무모델-원일1130" xfId="3189"/>
    <cellStyle name="식_평택STP_01_09_27_정도초재무모델_와우초변환_재무모델-출력용3" xfId="3190"/>
    <cellStyle name="식_평택STP_01_09_27_충남대최종(원본)20081231-물가정산공사비연결준비" xfId="3191"/>
    <cellStyle name="식_함안오곡초외3교" xfId="3192"/>
    <cellStyle name="식_함안오곡초외3교_(가칭)한마음배움터주식회사" xfId="3193"/>
    <cellStyle name="안건회계법인" xfId="3194"/>
    <cellStyle name="연결된 셀 2" xfId="3195"/>
    <cellStyle name="연결된 셀 3" xfId="3196"/>
    <cellStyle name="연결된 셀 4" xfId="3197"/>
    <cellStyle name="연결된 셀 5" xfId="3198"/>
    <cellStyle name="연결된 셀 6" xfId="3199"/>
    <cellStyle name="연결된 셀 7" xfId="3200"/>
    <cellStyle name="요약 2" xfId="3201"/>
    <cellStyle name="요약 3" xfId="3202"/>
    <cellStyle name="요약 4" xfId="3203"/>
    <cellStyle name="요약 5" xfId="3204"/>
    <cellStyle name="요약 6" xfId="3205"/>
    <cellStyle name="요약 7" xfId="3206"/>
    <cellStyle name="일반" xfId="3207"/>
    <cellStyle name="입력 2" xfId="3208"/>
    <cellStyle name="입력 3" xfId="3209"/>
    <cellStyle name="입력 4" xfId="3210"/>
    <cellStyle name="입력 5" xfId="3211"/>
    <cellStyle name="입력 6" xfId="3212"/>
    <cellStyle name="입력 7" xfId="3213"/>
    <cellStyle name="자리수" xfId="3214"/>
    <cellStyle name="자리수 - 유형1" xfId="3215"/>
    <cellStyle name="자리수 2" xfId="3216"/>
    <cellStyle name="자리수_견적서_20030725_SW" xfId="3217"/>
    <cellStyle name="자리수0" xfId="3218"/>
    <cellStyle name="자리수0 2" xfId="3219"/>
    <cellStyle name="정렬" xfId="3220"/>
    <cellStyle name="정렬범위" xfId="3221"/>
    <cellStyle name="제목 1 2" xfId="3222"/>
    <cellStyle name="제목 1 3" xfId="3223"/>
    <cellStyle name="제목 1 4" xfId="3224"/>
    <cellStyle name="제목 1 5" xfId="3225"/>
    <cellStyle name="제목 1 6" xfId="3226"/>
    <cellStyle name="제목 1 7" xfId="3227"/>
    <cellStyle name="제목 10" xfId="3228"/>
    <cellStyle name="제목 2 2" xfId="3229"/>
    <cellStyle name="제목 2 3" xfId="3230"/>
    <cellStyle name="제목 2 4" xfId="3231"/>
    <cellStyle name="제목 2 5" xfId="3232"/>
    <cellStyle name="제목 2 6" xfId="3233"/>
    <cellStyle name="제목 2 7" xfId="3234"/>
    <cellStyle name="제목 3 2" xfId="3235"/>
    <cellStyle name="제목 3 3" xfId="3236"/>
    <cellStyle name="제목 3 4" xfId="3237"/>
    <cellStyle name="제목 3 5" xfId="3238"/>
    <cellStyle name="제목 3 6" xfId="3239"/>
    <cellStyle name="제목 3 7" xfId="3240"/>
    <cellStyle name="제목 4 2" xfId="3241"/>
    <cellStyle name="제목 4 3" xfId="3242"/>
    <cellStyle name="제목 4 4" xfId="3243"/>
    <cellStyle name="제목 4 5" xfId="3244"/>
    <cellStyle name="제목 4 6" xfId="3245"/>
    <cellStyle name="제목 4 7" xfId="3246"/>
    <cellStyle name="제목 5" xfId="3247"/>
    <cellStyle name="제목 6" xfId="3248"/>
    <cellStyle name="제목 7" xfId="3249"/>
    <cellStyle name="제목 8" xfId="3250"/>
    <cellStyle name="제목 9" xfId="3251"/>
    <cellStyle name="좋음 2" xfId="3252"/>
    <cellStyle name="좋음 3" xfId="3253"/>
    <cellStyle name="좋음 4" xfId="3254"/>
    <cellStyle name="좋음 5" xfId="3255"/>
    <cellStyle name="좋음 6" xfId="3256"/>
    <cellStyle name="좋음 7" xfId="3257"/>
    <cellStyle name="지정되지 않음" xfId="3258"/>
    <cellStyle name="지정되지 않음 2" xfId="3259"/>
    <cellStyle name="지정되지 않음 3" xfId="3260"/>
    <cellStyle name="지하철정렬" xfId="3261"/>
    <cellStyle name="출력 2" xfId="3262"/>
    <cellStyle name="출력 3" xfId="3263"/>
    <cellStyle name="출력 4" xfId="3264"/>
    <cellStyle name="출력 5" xfId="3265"/>
    <cellStyle name="출력 6" xfId="3266"/>
    <cellStyle name="출력 7" xfId="3267"/>
    <cellStyle name="콤마 []" xfId="3268"/>
    <cellStyle name="콤마 [0]_  종  합  " xfId="3269"/>
    <cellStyle name="콤마 [0]기기자재비" xfId="3270"/>
    <cellStyle name="콤마 [2]" xfId="3271"/>
    <cellStyle name="콤마 [20]" xfId="3272"/>
    <cellStyle name="콤마[0]" xfId="3273"/>
    <cellStyle name="콤마_  종  합  " xfId="3274"/>
    <cellStyle name="타이틀" xfId="3275"/>
    <cellStyle name="통화 [0] 2" xfId="3276"/>
    <cellStyle name="통화 [0㉝〸" xfId="3277"/>
    <cellStyle name="퍼센트" xfId="3278"/>
    <cellStyle name="퍼센트 2" xfId="3279"/>
    <cellStyle name="평" xfId="3280"/>
    <cellStyle name="평_(가칭)한마음배움터(운영비용)" xfId="3281"/>
    <cellStyle name="평_(가칭)한마음배움터(운영비용)_(가칭)한마음배움터주식회사" xfId="3282"/>
    <cellStyle name="평_(가칭)한마음배움터주식회사(0216운영)" xfId="3283"/>
    <cellStyle name="평_(가칭)한마음배움터주식회사(0216운영)_(가칭)한마음배움터주식회사" xfId="3284"/>
    <cellStyle name="평_(제출용)재무모델_(가칭)영신개발관리(주)" xfId="3285"/>
    <cellStyle name="평_(제출용)재무모델_(가칭)영신개발관리(주)_A3" xfId="3286"/>
    <cellStyle name="평_10년 군1팀 경영실적분석-연말예상" xfId="3287"/>
    <cellStyle name="평_BTL_전북대생활관_073105_v29" xfId="3288"/>
    <cellStyle name="평_BTL_전북대생활관_073105_v29_10년 군1팀 경영실적분석-연말예상" xfId="3289"/>
    <cellStyle name="평_BTL_전북대생활관_073105_v29_BTL_문산관사_112405_v7" xfId="3290"/>
    <cellStyle name="평_BTL_전북대생활관_073105_v29_BTL_문산관사_112405_v7_10년 군1팀 경영실적분석-연말예상" xfId="3291"/>
    <cellStyle name="평_BTL_전북대생활관_073105_v29_BTL_버들초외3교_092105_v6_기본세팅" xfId="3292"/>
    <cellStyle name="평_BTL_전북대생활관_073105_v29_BTL_버들초외3교_092105_v6_기본세팅_10년 군1팀 경영실적분석-연말예상" xfId="3293"/>
    <cellStyle name="평_BTL_전북대생활관_073105_v29_BTL_버들초외3교_final_내부용" xfId="3294"/>
    <cellStyle name="평_BTL_전북대생활관_073105_v29_BTL_버들초외3교_final_내부용_10년 군1팀 경영실적분석-연말예상" xfId="3295"/>
    <cellStyle name="평_BTL_전북대생활관_073105_v29_BTL_버들초외3교_final_내부용_송부" xfId="3296"/>
    <cellStyle name="평_BTL_전북대생활관_073105_v29_BTL_버들초외3교_final_내부용_송부_10년 군1팀 경영실적분석-연말예상" xfId="3297"/>
    <cellStyle name="평_BTL_전북대생활관_073105_v29_BTL_전북대생활관_0780105_v35" xfId="3298"/>
    <cellStyle name="평_BTL_전북대생활관_073105_v29_BTL_전북대생활관_0780105_v35_10년 군1팀 경영실적분석-연말예상" xfId="3299"/>
    <cellStyle name="평_BTL_전북대생활관_073105_v29_BTL_전북대생활관_080305_Final(양식수정)-v3" xfId="3300"/>
    <cellStyle name="평_BTL_전북대생활관_073105_v29_BTL_전북대생활관_080305_Final(양식수정)-v3_10년 군1팀 경영실적분석-연말예상" xfId="3301"/>
    <cellStyle name="평_BTL_전북대생활관_073105_v29_BTL_전북대생활관_080305_Final(양식수정)-v4" xfId="3302"/>
    <cellStyle name="평_BTL_전북대생활관_073105_v29_BTL_전북대생활관_080305_Final(양식수정)-v4_10년 군1팀 경영실적분석-연말예상" xfId="3303"/>
    <cellStyle name="평_BTL_전북대생활관_073105_v29_BTL_전북대생활관_Final(내부용)" xfId="3304"/>
    <cellStyle name="평_BTL_전북대생활관_073105_v29_BTL_전북대생활관_Final(내부용)_10년 군1팀 경영실적분석-연말예상" xfId="3305"/>
    <cellStyle name="평_BTL_전북대생활관_073105_v29_BTL_진관초외4교_081005_v11-1" xfId="3306"/>
    <cellStyle name="평_BTL_전북대생활관_073105_v29_BTL_진관초외4교_081005_v11-1_10년 군1팀 경영실적분석-연말예상" xfId="3307"/>
    <cellStyle name="평_BTL_전북대생활관_073105_v29_BTL_진관초외4교_081005_v13" xfId="3308"/>
    <cellStyle name="평_BTL_전북대생활관_073105_v29_BTL_진관초외4교_081005_v13_10년 군1팀 경영실적분석-연말예상" xfId="3309"/>
    <cellStyle name="평_BTL_전북대생활관_073105_v29_BTL_진관초외4교_081005_v8-1" xfId="3310"/>
    <cellStyle name="평_BTL_전북대생활관_073105_v29_BTL_진관초외4교_081005_v8-1_10년 군1팀 경영실적분석-연말예상" xfId="3311"/>
    <cellStyle name="평_BTL_전북대생활관_073105_v29_BTL_진관초외4교_081405_v37_Final" xfId="3312"/>
    <cellStyle name="평_BTL_전북대생활관_073105_v29_BTL_진관초외4교_081405_v37_Final_10년 군1팀 경영실적분석-연말예상" xfId="3313"/>
    <cellStyle name="평_BTL_전북대생활관_073105_v29_BTL_진관초외4교_081405_v37_Final_내부용" xfId="3314"/>
    <cellStyle name="평_BTL_전북대생활관_073105_v29_BTL_진관초외4교_081405_v37_Final_내부용_10년 군1팀 경영실적분석-연말예상" xfId="3315"/>
    <cellStyle name="평_BTL_전북대생활관_073105_v29_본보고서" xfId="3316"/>
    <cellStyle name="평_BTL_전북대생활관_073105_v29_본보고서_10년 군1팀 경영실적분석-연말예상" xfId="3317"/>
    <cellStyle name="평_Financial model_(가칭)경남e-스쿨주식회사" xfId="3318"/>
    <cellStyle name="평_Financial model_(가칭)경남e-스쿨주식회사_A3" xfId="3319"/>
    <cellStyle name="평_Financial model_중리초 외 4개교(백)" xfId="3320"/>
    <cellStyle name="평_Financial model_중리초 외 4개교(백)_(가칭)한마음배움터주식회사" xfId="3321"/>
    <cellStyle name="평_Financial model_중리초 외 4개교(백)_재무모델(확인용)-0815" xfId="3322"/>
    <cellStyle name="평_Financial model_중리초 외 4개교(백)_재무모델(확인용)-0815_용인구일초 재무모델-실무협상0320-40(금융부대비용반영후)" xfId="3323"/>
    <cellStyle name="평_Financial model_중리초 외 4개교(백)_재무모델(확인용)-0815_원일초재무모델-1029(6)" xfId="3324"/>
    <cellStyle name="평_Financial model_중리초 외 4개교(백)_재무모델(확인용)-0815_재무모델-계룡복합0903(반기기준)2" xfId="3325"/>
    <cellStyle name="평_Financial model_중리초 외 4개교(백)_재무모델(확인용)-0815_재무모델-원일1118" xfId="3326"/>
    <cellStyle name="평_Financial model_중리초 외 4개교(백)_재무모델(확인용)-0815_재무모델-원일1130" xfId="3327"/>
    <cellStyle name="평_Financial model_중리초 외 4개교(백)_재무모델(확인용)-0815_재무모델-출력용3" xfId="3328"/>
    <cellStyle name="평_Financial model_중리초 외 4개교(백)_재무모델_삼경양식_정도초예시3nd" xfId="3329"/>
    <cellStyle name="평_Financial model_중리초 외 4개교(백)_재무모델_삼경양식_정도초예시3nd_용인구일초 재무모델-실무협상0320-40(금융부대비용반영후)" xfId="3330"/>
    <cellStyle name="평_Financial model_중리초 외 4개교(백)_재무모델_삼경양식_정도초예시3nd_원일초재무모델-1029(6)" xfId="3331"/>
    <cellStyle name="평_Financial model_중리초 외 4개교(백)_재무모델_삼경양식_정도초예시3nd_재무모델(확인용)-0811" xfId="3332"/>
    <cellStyle name="평_Financial model_중리초 외 4개교(백)_재무모델_삼경양식_정도초예시3nd_재무모델(확인용)-0811_재무모델(확인용)-0815" xfId="3333"/>
    <cellStyle name="평_Financial model_중리초 외 4개교(백)_재무모델_삼경양식_정도초예시3nd_재무모델(확인용)-0811_재무모델(확인용)-0815_용인구일초 재무모델-실무협상0320-40(금융부대비용반영후)" xfId="3334"/>
    <cellStyle name="평_Financial model_중리초 외 4개교(백)_재무모델_삼경양식_정도초예시3nd_재무모델(확인용)-0811_재무모델(확인용)-0815_원일초재무모델-1029(6)" xfId="3335"/>
    <cellStyle name="평_Financial model_중리초 외 4개교(백)_재무모델_삼경양식_정도초예시3nd_재무모델(확인용)-0811_재무모델(확인용)-0815_재무모델-계룡복합0903(반기기준)2" xfId="3336"/>
    <cellStyle name="평_Financial model_중리초 외 4개교(백)_재무모델_삼경양식_정도초예시3nd_재무모델(확인용)-0811_재무모델(확인용)-0815_재무모델-원일1118" xfId="3337"/>
    <cellStyle name="평_Financial model_중리초 외 4개교(백)_재무모델_삼경양식_정도초예시3nd_재무모델(확인용)-0811_재무모델(확인용)-0815_재무모델-원일1130" xfId="3338"/>
    <cellStyle name="평_Financial model_중리초 외 4개교(백)_재무모델_삼경양식_정도초예시3nd_재무모델(확인용)-0811_재무모델(확인용)-0815_재무모델-출력용3" xfId="3339"/>
    <cellStyle name="평_Financial model_중리초 외 4개교(백)_재무모델_삼경양식_정도초예시3nd_재무모델-계룡복합0903(반기기준)2" xfId="3340"/>
    <cellStyle name="평_Financial model_중리초 외 4개교(백)_재무모델_삼경양식_정도초예시3nd_재무모델-원일1118" xfId="3341"/>
    <cellStyle name="평_Financial model_중리초 외 4개교(백)_재무모델_삼경양식_정도초예시3nd_재무모델-원일1130" xfId="3342"/>
    <cellStyle name="평_Financial model_중리초 외 4개교(백)_재무모델_삼경양식_정도초예시3nd_재무모델-출력용3" xfId="3343"/>
    <cellStyle name="평_Financial model_중리초 외 4개교(백)_재무모델-계룡복합-물가정산(20110404)v3_양식수정6(최종제출본)" xfId="3344"/>
    <cellStyle name="평_Financial model_중리초 외 4개교(백)_정도초재무모델_와우초변환" xfId="3345"/>
    <cellStyle name="평_Financial model_중리초 외 4개교(백)_정도초재무모델_와우초변환_용인구일초 재무모델-실무협상0320-40(금융부대비용반영후)" xfId="3346"/>
    <cellStyle name="평_Financial model_중리초 외 4개교(백)_정도초재무모델_와우초변환_원일초재무모델-1029(6)" xfId="3347"/>
    <cellStyle name="평_Financial model_중리초 외 4개교(백)_정도초재무모델_와우초변환_재무모델(확인용)-0811" xfId="3348"/>
    <cellStyle name="평_Financial model_중리초 외 4개교(백)_정도초재무모델_와우초변환_재무모델(확인용)-0811_재무모델(확인용)-0815" xfId="3349"/>
    <cellStyle name="평_Financial model_중리초 외 4개교(백)_정도초재무모델_와우초변환_재무모델(확인용)-0811_재무모델(확인용)-0815_용인구일초 재무모델-실무협상0320-40(금융부대비용반영후)" xfId="3350"/>
    <cellStyle name="평_Financial model_중리초 외 4개교(백)_정도초재무모델_와우초변환_재무모델(확인용)-0811_재무모델(확인용)-0815_원일초재무모델-1029(6)" xfId="3351"/>
    <cellStyle name="평_Financial model_중리초 외 4개교(백)_정도초재무모델_와우초변환_재무모델(확인용)-0811_재무모델(확인용)-0815_재무모델-계룡복합0903(반기기준)2" xfId="3352"/>
    <cellStyle name="평_Financial model_중리초 외 4개교(백)_정도초재무모델_와우초변환_재무모델(확인용)-0811_재무모델(확인용)-0815_재무모델-원일1118" xfId="3353"/>
    <cellStyle name="평_Financial model_중리초 외 4개교(백)_정도초재무모델_와우초변환_재무모델(확인용)-0811_재무모델(확인용)-0815_재무모델-원일1130" xfId="3354"/>
    <cellStyle name="평_Financial model_중리초 외 4개교(백)_정도초재무모델_와우초변환_재무모델(확인용)-0811_재무모델(확인용)-0815_재무모델-출력용3" xfId="3355"/>
    <cellStyle name="평_Financial model_중리초 외 4개교(백)_정도초재무모델_와우초변환_재무모델-계룡복합0903(반기기준)2" xfId="3356"/>
    <cellStyle name="평_Financial model_중리초 외 4개교(백)_정도초재무모델_와우초변환_재무모델-원일1118" xfId="3357"/>
    <cellStyle name="평_Financial model_중리초 외 4개교(백)_정도초재무모델_와우초변환_재무모델-원일1130" xfId="3358"/>
    <cellStyle name="평_Financial model_중리초 외 4개교(백)_정도초재무모델_와우초변환_재무모델-출력용3" xfId="3359"/>
    <cellStyle name="평_Financial model_중리초 외 4개교(백)_충남대최종(원본)20081231-물가정산공사비연결준비" xfId="3360"/>
    <cellStyle name="평_FinancialModel1108(2)" xfId="3361"/>
    <cellStyle name="평_FinancialModel1108(2)_(가칭)한마음배움터주식회사" xfId="3362"/>
    <cellStyle name="평_FinancialModel1108(2)_A3" xfId="3363"/>
    <cellStyle name="평_FinancialModel1108(2)_재무모델(확인용)-0815" xfId="3364"/>
    <cellStyle name="평_FinancialModel1108(2)_재무모델(확인용)-0815_용인구일초 재무모델-실무협상0320-40(금융부대비용반영후)" xfId="3365"/>
    <cellStyle name="평_FinancialModel1108(2)_재무모델(확인용)-0815_원일초재무모델-1029(6)" xfId="3366"/>
    <cellStyle name="평_FinancialModel1108(2)_재무모델(확인용)-0815_재무모델-계룡복합0903(반기기준)2" xfId="3367"/>
    <cellStyle name="평_FinancialModel1108(2)_재무모델(확인용)-0815_재무모델-원일1118" xfId="3368"/>
    <cellStyle name="평_FinancialModel1108(2)_재무모델(확인용)-0815_재무모델-원일1130" xfId="3369"/>
    <cellStyle name="평_FinancialModel1108(2)_재무모델(확인용)-0815_재무모델-출력용3" xfId="3370"/>
    <cellStyle name="평_FinancialModel1108(2)_재무모델_삼경양식_정도초예시3nd" xfId="3371"/>
    <cellStyle name="평_FinancialModel1108(2)_재무모델_삼경양식_정도초예시3nd_용인구일초 재무모델-실무협상0320-40(금융부대비용반영후)" xfId="3372"/>
    <cellStyle name="평_FinancialModel1108(2)_재무모델_삼경양식_정도초예시3nd_원일초재무모델-1029(6)" xfId="3373"/>
    <cellStyle name="평_FinancialModel1108(2)_재무모델_삼경양식_정도초예시3nd_재무모델(확인용)-0811" xfId="3374"/>
    <cellStyle name="평_FinancialModel1108(2)_재무모델_삼경양식_정도초예시3nd_재무모델(확인용)-0811_재무모델(확인용)-0815" xfId="3375"/>
    <cellStyle name="평_FinancialModel1108(2)_재무모델_삼경양식_정도초예시3nd_재무모델(확인용)-0811_재무모델(확인용)-0815_용인구일초 재무모델-실무협상0320-40(금융부대비용반영후)" xfId="3376"/>
    <cellStyle name="평_FinancialModel1108(2)_재무모델_삼경양식_정도초예시3nd_재무모델(확인용)-0811_재무모델(확인용)-0815_원일초재무모델-1029(6)" xfId="3377"/>
    <cellStyle name="평_FinancialModel1108(2)_재무모델_삼경양식_정도초예시3nd_재무모델(확인용)-0811_재무모델(확인용)-0815_재무모델-계룡복합0903(반기기준)2" xfId="3378"/>
    <cellStyle name="평_FinancialModel1108(2)_재무모델_삼경양식_정도초예시3nd_재무모델(확인용)-0811_재무모델(확인용)-0815_재무모델-원일1118" xfId="3379"/>
    <cellStyle name="평_FinancialModel1108(2)_재무모델_삼경양식_정도초예시3nd_재무모델(확인용)-0811_재무모델(확인용)-0815_재무모델-원일1130" xfId="3380"/>
    <cellStyle name="평_FinancialModel1108(2)_재무모델_삼경양식_정도초예시3nd_재무모델(확인용)-0811_재무모델(확인용)-0815_재무모델-출력용3" xfId="3381"/>
    <cellStyle name="평_FinancialModel1108(2)_재무모델_삼경양식_정도초예시3nd_재무모델-계룡복합0903(반기기준)2" xfId="3382"/>
    <cellStyle name="평_FinancialModel1108(2)_재무모델_삼경양식_정도초예시3nd_재무모델-원일1118" xfId="3383"/>
    <cellStyle name="평_FinancialModel1108(2)_재무모델_삼경양식_정도초예시3nd_재무모델-원일1130" xfId="3384"/>
    <cellStyle name="평_FinancialModel1108(2)_재무모델_삼경양식_정도초예시3nd_재무모델-출력용3" xfId="3385"/>
    <cellStyle name="평_FinancialModel1108(2)_재무모델-계룡복합-물가정산(20110404)v3_양식수정6(최종제출본)" xfId="3386"/>
    <cellStyle name="평_FinancialModel1108(2)_정도초재무모델_와우초변환" xfId="3387"/>
    <cellStyle name="평_FinancialModel1108(2)_정도초재무모델_와우초변환_용인구일초 재무모델-실무협상0320-40(금융부대비용반영후)" xfId="3388"/>
    <cellStyle name="평_FinancialModel1108(2)_정도초재무모델_와우초변환_원일초재무모델-1029(6)" xfId="3389"/>
    <cellStyle name="평_FinancialModel1108(2)_정도초재무모델_와우초변환_재무모델(확인용)-0811" xfId="3390"/>
    <cellStyle name="평_FinancialModel1108(2)_정도초재무모델_와우초변환_재무모델(확인용)-0811_재무모델(확인용)-0815" xfId="3391"/>
    <cellStyle name="평_FinancialModel1108(2)_정도초재무모델_와우초변환_재무모델(확인용)-0811_재무모델(확인용)-0815_용인구일초 재무모델-실무협상0320-40(금융부대비용반영후)" xfId="3392"/>
    <cellStyle name="평_FinancialModel1108(2)_정도초재무모델_와우초변환_재무모델(확인용)-0811_재무모델(확인용)-0815_원일초재무모델-1029(6)" xfId="3393"/>
    <cellStyle name="평_FinancialModel1108(2)_정도초재무모델_와우초변환_재무모델(확인용)-0811_재무모델(확인용)-0815_재무모델-계룡복합0903(반기기준)2" xfId="3394"/>
    <cellStyle name="평_FinancialModel1108(2)_정도초재무모델_와우초변환_재무모델(확인용)-0811_재무모델(확인용)-0815_재무모델-원일1118" xfId="3395"/>
    <cellStyle name="평_FinancialModel1108(2)_정도초재무모델_와우초변환_재무모델(확인용)-0811_재무모델(확인용)-0815_재무모델-원일1130" xfId="3396"/>
    <cellStyle name="평_FinancialModel1108(2)_정도초재무모델_와우초변환_재무모델(확인용)-0811_재무모델(확인용)-0815_재무모델-출력용3" xfId="3397"/>
    <cellStyle name="평_FinancialModel1108(2)_정도초재무모델_와우초변환_재무모델-계룡복합0903(반기기준)2" xfId="3398"/>
    <cellStyle name="평_FinancialModel1108(2)_정도초재무모델_와우초변환_재무모델-원일1118" xfId="3399"/>
    <cellStyle name="평_FinancialModel1108(2)_정도초재무모델_와우초변환_재무모델-원일1130" xfId="3400"/>
    <cellStyle name="평_FinancialModel1108(2)_정도초재무모델_와우초변환_재무모델-출력용3" xfId="3401"/>
    <cellStyle name="평_FinancialModel1108(2)_충남대최종(원본)20081231-물가정산공사비연결준비" xfId="3402"/>
    <cellStyle name="평_FS_BTL_전북대_072105_v1" xfId="3403"/>
    <cellStyle name="평_FS_BTL_전북대_072105_v1_10년 군1팀 경영실적분석-연말예상" xfId="3404"/>
    <cellStyle name="평_FS_BTL_전북대_072105_v1_BTL_전북대생활관_073105_v29" xfId="3405"/>
    <cellStyle name="평_FS_BTL_전북대_072105_v1_BTL_전북대생활관_073105_v29_10년 군1팀 경영실적분석-연말예상" xfId="3406"/>
    <cellStyle name="평_FS_BTL_전북대_072105_v1_BTL_전북대생활관_073105_v29_BTL_문산관사_112405_v7" xfId="3407"/>
    <cellStyle name="평_FS_BTL_전북대_072105_v1_BTL_전북대생활관_073105_v29_BTL_문산관사_112405_v7_10년 군1팀 경영실적분석-연말예상" xfId="3408"/>
    <cellStyle name="평_FS_BTL_전북대_072105_v1_BTL_전북대생활관_073105_v29_BTL_버들초외3교_092105_v6_기본세팅" xfId="3409"/>
    <cellStyle name="평_FS_BTL_전북대_072105_v1_BTL_전북대생활관_073105_v29_BTL_버들초외3교_092105_v6_기본세팅_10년 군1팀 경영실적분석-연말예상" xfId="3410"/>
    <cellStyle name="평_FS_BTL_전북대_072105_v1_BTL_전북대생활관_073105_v29_BTL_버들초외3교_final_내부용" xfId="3411"/>
    <cellStyle name="평_FS_BTL_전북대_072105_v1_BTL_전북대생활관_073105_v29_BTL_버들초외3교_final_내부용_10년 군1팀 경영실적분석-연말예상" xfId="3412"/>
    <cellStyle name="평_FS_BTL_전북대_072105_v1_BTL_전북대생활관_073105_v29_BTL_버들초외3교_final_내부용_송부" xfId="3413"/>
    <cellStyle name="평_FS_BTL_전북대_072105_v1_BTL_전북대생활관_073105_v29_BTL_버들초외3교_final_내부용_송부_10년 군1팀 경영실적분석-연말예상" xfId="3414"/>
    <cellStyle name="평_FS_BTL_전북대_072105_v1_BTL_전북대생활관_073105_v29_BTL_전북대생활관_0780105_v35" xfId="3415"/>
    <cellStyle name="평_FS_BTL_전북대_072105_v1_BTL_전북대생활관_073105_v29_BTL_전북대생활관_0780105_v35_10년 군1팀 경영실적분석-연말예상" xfId="3416"/>
    <cellStyle name="평_FS_BTL_전북대_072105_v1_BTL_전북대생활관_073105_v29_BTL_전북대생활관_080305_Final(양식수정)-v3" xfId="3417"/>
    <cellStyle name="평_FS_BTL_전북대_072105_v1_BTL_전북대생활관_073105_v29_BTL_전북대생활관_080305_Final(양식수정)-v3_10년 군1팀 경영실적분석-연말예상" xfId="3418"/>
    <cellStyle name="평_FS_BTL_전북대_072105_v1_BTL_전북대생활관_073105_v29_BTL_전북대생활관_080305_Final(양식수정)-v4" xfId="3419"/>
    <cellStyle name="평_FS_BTL_전북대_072105_v1_BTL_전북대생활관_073105_v29_BTL_전북대생활관_080305_Final(양식수정)-v4_10년 군1팀 경영실적분석-연말예상" xfId="3420"/>
    <cellStyle name="평_FS_BTL_전북대_072105_v1_BTL_전북대생활관_073105_v29_BTL_전북대생활관_Final(내부용)" xfId="3421"/>
    <cellStyle name="평_FS_BTL_전북대_072105_v1_BTL_전북대생활관_073105_v29_BTL_전북대생활관_Final(내부용)_10년 군1팀 경영실적분석-연말예상" xfId="3422"/>
    <cellStyle name="평_FS_BTL_전북대_072105_v1_BTL_전북대생활관_073105_v29_BTL_진관초외4교_081005_v11-1" xfId="3423"/>
    <cellStyle name="평_FS_BTL_전북대_072105_v1_BTL_전북대생활관_073105_v29_BTL_진관초외4교_081005_v11-1_10년 군1팀 경영실적분석-연말예상" xfId="3424"/>
    <cellStyle name="평_FS_BTL_전북대_072105_v1_BTL_전북대생활관_073105_v29_BTL_진관초외4교_081005_v13" xfId="3425"/>
    <cellStyle name="평_FS_BTL_전북대_072105_v1_BTL_전북대생활관_073105_v29_BTL_진관초외4교_081005_v13_10년 군1팀 경영실적분석-연말예상" xfId="3426"/>
    <cellStyle name="평_FS_BTL_전북대_072105_v1_BTL_전북대생활관_073105_v29_BTL_진관초외4교_081005_v8-1" xfId="3427"/>
    <cellStyle name="평_FS_BTL_전북대_072105_v1_BTL_전북대생활관_073105_v29_BTL_진관초외4교_081005_v8-1_10년 군1팀 경영실적분석-연말예상" xfId="3428"/>
    <cellStyle name="평_FS_BTL_전북대_072105_v1_BTL_전북대생활관_073105_v29_BTL_진관초외4교_081405_v37_Final" xfId="3429"/>
    <cellStyle name="평_FS_BTL_전북대_072105_v1_BTL_전북대생활관_073105_v29_BTL_진관초외4교_081405_v37_Final_10년 군1팀 경영실적분석-연말예상" xfId="3430"/>
    <cellStyle name="평_FS_BTL_전북대_072105_v1_BTL_전북대생활관_073105_v29_BTL_진관초외4교_081405_v37_Final_내부용" xfId="3431"/>
    <cellStyle name="평_FS_BTL_전북대_072105_v1_BTL_전북대생활관_073105_v29_BTL_진관초외4교_081405_v37_Final_내부용_10년 군1팀 경영실적분석-연말예상" xfId="3432"/>
    <cellStyle name="평_FS_BTL_전북대_072105_v1_BTL_전북대생활관_073105_v29_본보고서" xfId="3433"/>
    <cellStyle name="평_FS_BTL_전북대_072105_v1_BTL_전북대생활관_073105_v29_본보고서_10년 군1팀 경영실적분석-연말예상" xfId="3434"/>
    <cellStyle name="평_ktm" xfId="3435"/>
    <cellStyle name="평_ktm_(가칭)한마음배움터주식회사" xfId="3436"/>
    <cellStyle name="평_PNC1-2단계사업성검토(수입금액조정)" xfId="3437"/>
    <cellStyle name="평_PNC1-2단계사업성검토(수입금액조정)_개업비 등 0112" xfId="3438"/>
    <cellStyle name="평_PNC1-2단계사업성검토(수입금액조정)_개업비 등 0112_용인구일초 재무모델-실무협상0320-40(금융부대비용반영후)" xfId="3439"/>
    <cellStyle name="평_PNC1-2단계사업성검토(수입금액조정)_개업비 등 0112_원일초재무모델-1029(6)" xfId="3440"/>
    <cellStyle name="평_PNC1-2단계사업성검토(수입금액조정)_개업비 등 0112_재무모델(확인용)-0811" xfId="3441"/>
    <cellStyle name="평_PNC1-2단계사업성검토(수입금액조정)_개업비 등 0112_재무모델(확인용)-0811_재무모델(확인용)-0815" xfId="3442"/>
    <cellStyle name="평_PNC1-2단계사업성검토(수입금액조정)_개업비 등 0112_재무모델(확인용)-0811_재무모델(확인용)-0815_용인구일초 재무모델-실무협상0320-40(금융부대비용반영후)" xfId="3443"/>
    <cellStyle name="평_PNC1-2단계사업성검토(수입금액조정)_개업비 등 0112_재무모델(확인용)-0811_재무모델(확인용)-0815_원일초재무모델-1029(6)" xfId="3444"/>
    <cellStyle name="평_PNC1-2단계사업성검토(수입금액조정)_개업비 등 0112_재무모델(확인용)-0811_재무모델(확인용)-0815_재무모델-계룡복합0903(반기기준)2" xfId="3445"/>
    <cellStyle name="평_PNC1-2단계사업성검토(수입금액조정)_개업비 등 0112_재무모델(확인용)-0811_재무모델(확인용)-0815_재무모델-원일1118" xfId="3446"/>
    <cellStyle name="평_PNC1-2단계사업성검토(수입금액조정)_개업비 등 0112_재무모델(확인용)-0811_재무모델(확인용)-0815_재무모델-원일1130" xfId="3447"/>
    <cellStyle name="평_PNC1-2단계사업성검토(수입금액조정)_개업비 등 0112_재무모델(확인용)-0811_재무모델(확인용)-0815_재무모델-출력용3" xfId="3448"/>
    <cellStyle name="평_PNC1-2단계사업성검토(수입금액조정)_개업비 등 0112_재무모델-계룡복합0903(반기기준)2" xfId="3449"/>
    <cellStyle name="평_PNC1-2단계사업성검토(수입금액조정)_개업비 등 0112_재무모델-원일1118" xfId="3450"/>
    <cellStyle name="평_PNC1-2단계사업성검토(수입금액조정)_개업비 등 0112_재무모델-원일1130" xfId="3451"/>
    <cellStyle name="평_PNC1-2단계사업성검토(수입금액조정)_개업비 등 0112_재무모델-출력용3" xfId="3452"/>
    <cellStyle name="평_PNC1-2단계사업성검토(수입금액조정)_부산신항남컨테이너부두(확정)20040216-1" xfId="3453"/>
    <cellStyle name="평_PNC1-2단계사업성검토(수입금액조정)_부산신항남컨테이너부두(확정)20040216-1_용인구일초 재무모델-실무협상0320-40(금융부대비용반영후)" xfId="3454"/>
    <cellStyle name="평_PNC1-2단계사업성검토(수입금액조정)_부산신항남컨테이너부두(확정)20040216-1_원일초재무모델-1029(6)" xfId="3455"/>
    <cellStyle name="평_PNC1-2단계사업성검토(수입금액조정)_부산신항남컨테이너부두(확정)20040216-1_재무모델(확인용)-0811" xfId="3456"/>
    <cellStyle name="평_PNC1-2단계사업성검토(수입금액조정)_부산신항남컨테이너부두(확정)20040216-1_재무모델(확인용)-0811_재무모델(확인용)-0815" xfId="3457"/>
    <cellStyle name="평_PNC1-2단계사업성검토(수입금액조정)_부산신항남컨테이너부두(확정)20040216-1_재무모델(확인용)-0811_재무모델(확인용)-0815_용인구일초 재무모델-실무협상0320-40(금융부대비용반영후)" xfId="3458"/>
    <cellStyle name="평_PNC1-2단계사업성검토(수입금액조정)_부산신항남컨테이너부두(확정)20040216-1_재무모델(확인용)-0811_재무모델(확인용)-0815_원일초재무모델-1029(6)" xfId="3459"/>
    <cellStyle name="평_PNC1-2단계사업성검토(수입금액조정)_부산신항남컨테이너부두(확정)20040216-1_재무모델(확인용)-0811_재무모델(확인용)-0815_재무모델-계룡복합0903(반기기준)2" xfId="3460"/>
    <cellStyle name="평_PNC1-2단계사업성검토(수입금액조정)_부산신항남컨테이너부두(확정)20040216-1_재무모델(확인용)-0811_재무모델(확인용)-0815_재무모델-원일1118" xfId="3461"/>
    <cellStyle name="평_PNC1-2단계사업성검토(수입금액조정)_부산신항남컨테이너부두(확정)20040216-1_재무모델(확인용)-0811_재무모델(확인용)-0815_재무모델-원일1130" xfId="3462"/>
    <cellStyle name="평_PNC1-2단계사업성검토(수입금액조정)_부산신항남컨테이너부두(확정)20040216-1_재무모델(확인용)-0811_재무모델(확인용)-0815_재무모델-출력용3" xfId="3463"/>
    <cellStyle name="평_PNC1-2단계사업성검토(수입금액조정)_부산신항남컨테이너부두(확정)20040216-1_재무모델-계룡복합0903(반기기준)2" xfId="3464"/>
    <cellStyle name="평_PNC1-2단계사업성검토(수입금액조정)_부산신항남컨테이너부두(확정)20040216-1_재무모델-원일1118" xfId="3465"/>
    <cellStyle name="평_PNC1-2단계사업성검토(수입금액조정)_부산신항남컨테이너부두(확정)20040216-1_재무모델-원일1130" xfId="3466"/>
    <cellStyle name="평_PNC1-2단계사업성검토(수입금액조정)_부산신항남컨테이너부두(확정)20040216-1_재무모델-출력용3" xfId="3467"/>
    <cellStyle name="평_PNC1-2단계사업성검토(수입금액조정)_부산신항남컨테이너부두040210-1" xfId="3468"/>
    <cellStyle name="평_PNC1-2단계사업성검토(수입금액조정)_부산신항남컨테이너부두040210-1_용인구일초 재무모델-실무협상0320-40(금융부대비용반영후)" xfId="3469"/>
    <cellStyle name="평_PNC1-2단계사업성검토(수입금액조정)_부산신항남컨테이너부두040210-1_원일초재무모델-1029(6)" xfId="3470"/>
    <cellStyle name="평_PNC1-2단계사업성검토(수입금액조정)_부산신항남컨테이너부두040210-1_재무모델(확인용)-0811" xfId="3471"/>
    <cellStyle name="평_PNC1-2단계사업성검토(수입금액조정)_부산신항남컨테이너부두040210-1_재무모델(확인용)-0811_재무모델(확인용)-0815" xfId="3472"/>
    <cellStyle name="평_PNC1-2단계사업성검토(수입금액조정)_부산신항남컨테이너부두040210-1_재무모델(확인용)-0811_재무모델(확인용)-0815_용인구일초 재무모델-실무협상0320-40(금융부대비용반영후)" xfId="3473"/>
    <cellStyle name="평_PNC1-2단계사업성검토(수입금액조정)_부산신항남컨테이너부두040210-1_재무모델(확인용)-0811_재무모델(확인용)-0815_원일초재무모델-1029(6)" xfId="3474"/>
    <cellStyle name="평_PNC1-2단계사업성검토(수입금액조정)_부산신항남컨테이너부두040210-1_재무모델(확인용)-0811_재무모델(확인용)-0815_재무모델-계룡복합0903(반기기준)2" xfId="3475"/>
    <cellStyle name="평_PNC1-2단계사업성검토(수입금액조정)_부산신항남컨테이너부두040210-1_재무모델(확인용)-0811_재무모델(확인용)-0815_재무모델-원일1118" xfId="3476"/>
    <cellStyle name="평_PNC1-2단계사업성검토(수입금액조정)_부산신항남컨테이너부두040210-1_재무모델(확인용)-0811_재무모델(확인용)-0815_재무모델-원일1130" xfId="3477"/>
    <cellStyle name="평_PNC1-2단계사업성검토(수입금액조정)_부산신항남컨테이너부두040210-1_재무모델(확인용)-0811_재무모델(확인용)-0815_재무모델-출력용3" xfId="3478"/>
    <cellStyle name="평_PNC1-2단계사업성검토(수입금액조정)_부산신항남컨테이너부두040210-1_재무모델-계룡복합0903(반기기준)2" xfId="3479"/>
    <cellStyle name="평_PNC1-2단계사업성검토(수입금액조정)_부산신항남컨테이너부두040210-1_재무모델-원일1118" xfId="3480"/>
    <cellStyle name="평_PNC1-2단계사업성검토(수입금액조정)_부산신항남컨테이너부두040210-1_재무모델-원일1130" xfId="3481"/>
    <cellStyle name="평_PNC1-2단계사업성검토(수입금액조정)_부산신항남컨테이너부두040210-1_재무모델-출력용3" xfId="3482"/>
    <cellStyle name="평_PNC1-2단계사업성검토(수입금액조정)_용인구일초 재무모델-실무협상0320-40(금융부대비용반영후)" xfId="3483"/>
    <cellStyle name="평_PNC1-2단계사업성검토(수입금액조정)_원일초재무모델-1029(6)" xfId="3484"/>
    <cellStyle name="평_PNC1-2단계사업성검토(수입금액조정)_재무모델(확인용)-0811" xfId="3485"/>
    <cellStyle name="평_PNC1-2단계사업성검토(수입금액조정)_재무모델(확인용)-0811_재무모델(확인용)-0815" xfId="3486"/>
    <cellStyle name="평_PNC1-2단계사업성검토(수입금액조정)_재무모델(확인용)-0811_재무모델(확인용)-0815_용인구일초 재무모델-실무협상0320-40(금융부대비용반영후)" xfId="3487"/>
    <cellStyle name="평_PNC1-2단계사업성검토(수입금액조정)_재무모델(확인용)-0811_재무모델(확인용)-0815_원일초재무모델-1029(6)" xfId="3488"/>
    <cellStyle name="평_PNC1-2단계사업성검토(수입금액조정)_재무모델(확인용)-0811_재무모델(확인용)-0815_재무모델-계룡복합0903(반기기준)2" xfId="3489"/>
    <cellStyle name="평_PNC1-2단계사업성검토(수입금액조정)_재무모델(확인용)-0811_재무모델(확인용)-0815_재무모델-원일1118" xfId="3490"/>
    <cellStyle name="평_PNC1-2단계사업성검토(수입금액조정)_재무모델(확인용)-0811_재무모델(확인용)-0815_재무모델-원일1130" xfId="3491"/>
    <cellStyle name="평_PNC1-2단계사업성검토(수입금액조정)_재무모델(확인용)-0811_재무모델(확인용)-0815_재무모델-출력용3" xfId="3492"/>
    <cellStyle name="평_PNC1-2단계사업성검토(수입금액조정)_재무모델-계룡복합0903(반기기준)2" xfId="3493"/>
    <cellStyle name="평_PNC1-2단계사업성검토(수입금액조정)_재무모델-원일1118" xfId="3494"/>
    <cellStyle name="평_PNC1-2단계사업성검토(수입금액조정)_재무모델-원일1130" xfId="3495"/>
    <cellStyle name="평_PNC1-2단계사업성검토(수입금액조정)_재무모델-출력용3" xfId="3496"/>
    <cellStyle name="평_모델제세공과금(0424)-1100원" xfId="3497"/>
    <cellStyle name="평_모델제세공과금(0424)-1100원_재무모델(1108)" xfId="3498"/>
    <cellStyle name="평_모델제세공과금(0424)-1100원_재무모델(1111)-1" xfId="3499"/>
    <cellStyle name="평_모델제세공과금(0424)-1100원_재무모델(1115)최종전" xfId="3500"/>
    <cellStyle name="평_복사본 Kangnam_finan_model_v_final(실시협약2안_값)수정" xfId="3501"/>
    <cellStyle name="평_복사본 Kangnam_finan_model_v_final(실시협약2안_값)수정_재무모델(1108)" xfId="3502"/>
    <cellStyle name="평_복사본 Kangnam_finan_model_v_final(실시협약2안_값)수정_재무모델(1111)-1" xfId="3503"/>
    <cellStyle name="평_복사본 Kangnam_finan_model_v_final(실시협약2안_값)수정_재무모델(1115)최종전" xfId="3504"/>
    <cellStyle name="평_상리초 최종-FI ROI" xfId="3505"/>
    <cellStyle name="평_상리초 최종-FI ROI_(가칭)한마음배움터주식회사" xfId="3506"/>
    <cellStyle name="평_새만금 Fin" xfId="3507"/>
    <cellStyle name="평_새만금 Fin_용인구일초 재무모델-실무협상0320-40(금융부대비용반영후)" xfId="3508"/>
    <cellStyle name="평_새만금 Fin_원일초재무모델-1029(6)" xfId="3509"/>
    <cellStyle name="평_새만금 Fin_재무모델(확인용)-0811" xfId="3510"/>
    <cellStyle name="평_새만금 Fin_재무모델(확인용)-0811_재무모델(확인용)-0815" xfId="3511"/>
    <cellStyle name="평_새만금 Fin_재무모델(확인용)-0811_재무모델(확인용)-0815_용인구일초 재무모델-실무협상0320-40(금융부대비용반영후)" xfId="3512"/>
    <cellStyle name="평_새만금 Fin_재무모델(확인용)-0811_재무모델(확인용)-0815_원일초재무모델-1029(6)" xfId="3513"/>
    <cellStyle name="평_새만금 Fin_재무모델(확인용)-0811_재무모델(확인용)-0815_재무모델-계룡복합0903(반기기준)2" xfId="3514"/>
    <cellStyle name="평_새만금 Fin_재무모델(확인용)-0811_재무모델(확인용)-0815_재무모델-원일1118" xfId="3515"/>
    <cellStyle name="평_새만금 Fin_재무모델(확인용)-0811_재무모델(확인용)-0815_재무모델-원일1130" xfId="3516"/>
    <cellStyle name="평_새만금 Fin_재무모델(확인용)-0811_재무모델(확인용)-0815_재무모델-출력용3" xfId="3517"/>
    <cellStyle name="평_새만금 Fin_재무모델-계룡복합0903(반기기준)2" xfId="3518"/>
    <cellStyle name="평_새만금 Fin_재무모델-원일1118" xfId="3519"/>
    <cellStyle name="평_새만금 Fin_재무모델-원일1130" xfId="3520"/>
    <cellStyle name="평_새만금 Fin_재무모델-출력용3" xfId="3521"/>
    <cellStyle name="평_새만금수정모델(20031001)-안건수정" xfId="3522"/>
    <cellStyle name="평_새만금수정모델(20031001)-안건수정_새만금수정모델_40M(20031014)" xfId="3523"/>
    <cellStyle name="평_새만금수정모델(20031001)-안건수정_새만금수정모델_40M(20031014)_새만금 Fin" xfId="3524"/>
    <cellStyle name="평_새만금수정모델(20031001)-안건수정_새만금수정모델_40M(20031014)_새만금 Fin_용인구일초 재무모델-실무협상0320-40(금융부대비용반영후)" xfId="3525"/>
    <cellStyle name="평_새만금수정모델(20031001)-안건수정_새만금수정모델_40M(20031014)_새만금 Fin_원일초재무모델-1029(6)" xfId="3526"/>
    <cellStyle name="평_새만금수정모델(20031001)-안건수정_새만금수정모델_40M(20031014)_새만금 Fin_재무모델(확인용)-0811" xfId="3527"/>
    <cellStyle name="평_새만금수정모델(20031001)-안건수정_새만금수정모델_40M(20031014)_새만금 Fin_재무모델(확인용)-0811_재무모델(확인용)-0815" xfId="3528"/>
    <cellStyle name="평_새만금수정모델(20031001)-안건수정_새만금수정모델_40M(20031014)_새만금 Fin_재무모델(확인용)-0811_재무모델(확인용)-0815_용인구일초 재무모델-실무협상0320-40(금융부대비용반영후)" xfId="3529"/>
    <cellStyle name="평_새만금수정모델(20031001)-안건수정_새만금수정모델_40M(20031014)_새만금 Fin_재무모델(확인용)-0811_재무모델(확인용)-0815_원일초재무모델-1029(6)" xfId="3530"/>
    <cellStyle name="평_새만금수정모델(20031001)-안건수정_새만금수정모델_40M(20031014)_새만금 Fin_재무모델(확인용)-0811_재무모델(확인용)-0815_재무모델-계룡복합0903(반기기준)2" xfId="3531"/>
    <cellStyle name="평_새만금수정모델(20031001)-안건수정_새만금수정모델_40M(20031014)_새만금 Fin_재무모델(확인용)-0811_재무모델(확인용)-0815_재무모델-원일1118" xfId="3532"/>
    <cellStyle name="평_새만금수정모델(20031001)-안건수정_새만금수정모델_40M(20031014)_새만금 Fin_재무모델(확인용)-0811_재무모델(확인용)-0815_재무모델-원일1130" xfId="3533"/>
    <cellStyle name="평_새만금수정모델(20031001)-안건수정_새만금수정모델_40M(20031014)_새만금 Fin_재무모델(확인용)-0811_재무모델(확인용)-0815_재무모델-출력용3" xfId="3534"/>
    <cellStyle name="평_새만금수정모델(20031001)-안건수정_새만금수정모델_40M(20031014)_새만금 Fin_재무모델-계룡복합0903(반기기준)2" xfId="3535"/>
    <cellStyle name="평_새만금수정모델(20031001)-안건수정_새만금수정모델_40M(20031014)_새만금 Fin_재무모델-원일1118" xfId="3536"/>
    <cellStyle name="평_새만금수정모델(20031001)-안건수정_새만금수정모델_40M(20031014)_새만금 Fin_재무모델-원일1130" xfId="3537"/>
    <cellStyle name="평_새만금수정모델(20031001)-안건수정_새만금수정모델_40M(20031014)_새만금 Fin_재무모델-출력용3" xfId="3538"/>
    <cellStyle name="평_새만금수정모델(20031001)-안건수정_새만금수정모델_40M(20031014)_새만금수정모델(20031128)적정가치산정" xfId="3539"/>
    <cellStyle name="평_새만금수정모델(20031001)-안건수정_새만금수정모델_40M(20031014)_새만금수정모델(20031128)적정가치산정_용인구일초 재무모델-실무협상0320-40(금융부대비용반영후)" xfId="3540"/>
    <cellStyle name="평_새만금수정모델(20031001)-안건수정_새만금수정모델_40M(20031014)_새만금수정모델(20031128)적정가치산정_원일초재무모델-1029(6)" xfId="3541"/>
    <cellStyle name="평_새만금수정모델(20031001)-안건수정_새만금수정모델_40M(20031014)_새만금수정모델(20031128)적정가치산정_재무모델(확인용)-0811" xfId="3542"/>
    <cellStyle name="평_새만금수정모델(20031001)-안건수정_새만금수정모델_40M(20031014)_새만금수정모델(20031128)적정가치산정_재무모델(확인용)-0811_재무모델(확인용)-0815" xfId="3543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4"/>
    <cellStyle name="평_새만금수정모델(20031001)-안건수정_새만금수정모델_40M(20031014)_새만금수정모델(20031128)적정가치산정_재무모델(확인용)-0811_재무모델(확인용)-0815_원일초재무모델-1029(6)" xfId="3545"/>
    <cellStyle name="평_새만금수정모델(20031001)-안건수정_새만금수정모델_40M(20031014)_새만금수정모델(20031128)적정가치산정_재무모델(확인용)-0811_재무모델(확인용)-0815_재무모델-계룡복합0903(반기기준)2" xfId="3546"/>
    <cellStyle name="평_새만금수정모델(20031001)-안건수정_새만금수정모델_40M(20031014)_새만금수정모델(20031128)적정가치산정_재무모델(확인용)-0811_재무모델(확인용)-0815_재무모델-원일1118" xfId="3547"/>
    <cellStyle name="평_새만금수정모델(20031001)-안건수정_새만금수정모델_40M(20031014)_새만금수정모델(20031128)적정가치산정_재무모델(확인용)-0811_재무모델(확인용)-0815_재무모델-원일1130" xfId="3548"/>
    <cellStyle name="평_새만금수정모델(20031001)-안건수정_새만금수정모델_40M(20031014)_새만금수정모델(20031128)적정가치산정_재무모델(확인용)-0811_재무모델(확인용)-0815_재무모델-출력용3" xfId="3549"/>
    <cellStyle name="평_새만금수정모델(20031001)-안건수정_새만금수정모델_40M(20031014)_새만금수정모델(20031128)적정가치산정_재무모델-계룡복합0903(반기기준)2" xfId="3550"/>
    <cellStyle name="평_새만금수정모델(20031001)-안건수정_새만금수정모델_40M(20031014)_새만금수정모델(20031128)적정가치산정_재무모델-원일1118" xfId="3551"/>
    <cellStyle name="평_새만금수정모델(20031001)-안건수정_새만금수정모델_40M(20031014)_새만금수정모델(20031128)적정가치산정_재무모델-원일1130" xfId="3552"/>
    <cellStyle name="평_새만금수정모델(20031001)-안건수정_새만금수정모델_40M(20031014)_새만금수정모델(20031128)적정가치산정_재무모델-출력용3" xfId="3553"/>
    <cellStyle name="평_새만금수정모델(20031001)-안건수정_새만금수정모델_40M(20031014)_용인구일초 재무모델-실무협상0320-40(금융부대비용반영후)" xfId="3554"/>
    <cellStyle name="평_새만금수정모델(20031001)-안건수정_새만금수정모델_40M(20031014)_원일초재무모델-1029(6)" xfId="3555"/>
    <cellStyle name="평_새만금수정모델(20031001)-안건수정_새만금수정모델_40M(20031014)_재무모델(확인용)-0811" xfId="3556"/>
    <cellStyle name="평_새만금수정모델(20031001)-안건수정_새만금수정모델_40M(20031014)_재무모델(확인용)-0811_재무모델(확인용)-0815" xfId="3557"/>
    <cellStyle name="평_새만금수정모델(20031001)-안건수정_새만금수정모델_40M(20031014)_재무모델(확인용)-0811_재무모델(확인용)-0815_용인구일초 재무모델-실무협상0320-40(금융부대비용반영후)" xfId="3558"/>
    <cellStyle name="평_새만금수정모델(20031001)-안건수정_새만금수정모델_40M(20031014)_재무모델(확인용)-0811_재무모델(확인용)-0815_원일초재무모델-1029(6)" xfId="3559"/>
    <cellStyle name="평_새만금수정모델(20031001)-안건수정_새만금수정모델_40M(20031014)_재무모델(확인용)-0811_재무모델(확인용)-0815_재무모델-계룡복합0903(반기기준)2" xfId="3560"/>
    <cellStyle name="평_새만금수정모델(20031001)-안건수정_새만금수정모델_40M(20031014)_재무모델(확인용)-0811_재무모델(확인용)-0815_재무모델-원일1118" xfId="3561"/>
    <cellStyle name="평_새만금수정모델(20031001)-안건수정_새만금수정모델_40M(20031014)_재무모델(확인용)-0811_재무모델(확인용)-0815_재무모델-원일1130" xfId="3562"/>
    <cellStyle name="평_새만금수정모델(20031001)-안건수정_새만금수정모델_40M(20031014)_재무모델(확인용)-0811_재무모델(확인용)-0815_재무모델-출력용3" xfId="3563"/>
    <cellStyle name="평_새만금수정모델(20031001)-안건수정_새만금수정모델_40M(20031014)_재무모델-계룡복합0903(반기기준)2" xfId="3564"/>
    <cellStyle name="평_새만금수정모델(20031001)-안건수정_새만금수정모델_40M(20031014)_재무모델-원일1118" xfId="3565"/>
    <cellStyle name="평_새만금수정모델(20031001)-안건수정_새만금수정모델_40M(20031014)_재무모델-원일1130" xfId="3566"/>
    <cellStyle name="평_새만금수정모델(20031001)-안건수정_새만금수정모델_40M(20031014)_재무모델-출력용3" xfId="3567"/>
    <cellStyle name="평_새만금수정모델(20031001)-안건수정_용인구일초 재무모델-실무협상0320-40(금융부대비용반영후)" xfId="3568"/>
    <cellStyle name="평_새만금수정모델(20031001)-안건수정_원일초재무모델-1029(6)" xfId="3569"/>
    <cellStyle name="평_새만금수정모델(20031001)-안건수정_재무모델(확인용)-0811" xfId="3570"/>
    <cellStyle name="평_새만금수정모델(20031001)-안건수정_재무모델(확인용)-0811_재무모델(확인용)-0815" xfId="3571"/>
    <cellStyle name="평_새만금수정모델(20031001)-안건수정_재무모델(확인용)-0811_재무모델(확인용)-0815_용인구일초 재무모델-실무협상0320-40(금융부대비용반영후)" xfId="3572"/>
    <cellStyle name="평_새만금수정모델(20031001)-안건수정_재무모델(확인용)-0811_재무모델(확인용)-0815_원일초재무모델-1029(6)" xfId="3573"/>
    <cellStyle name="평_새만금수정모델(20031001)-안건수정_재무모델(확인용)-0811_재무모델(확인용)-0815_재무모델-계룡복합0903(반기기준)2" xfId="3574"/>
    <cellStyle name="평_새만금수정모델(20031001)-안건수정_재무모델(확인용)-0811_재무모델(확인용)-0815_재무모델-원일1118" xfId="3575"/>
    <cellStyle name="평_새만금수정모델(20031001)-안건수정_재무모델(확인용)-0811_재무모델(확인용)-0815_재무모델-원일1130" xfId="3576"/>
    <cellStyle name="평_새만금수정모델(20031001)-안건수정_재무모델(확인용)-0811_재무모델(확인용)-0815_재무모델-출력용3" xfId="3577"/>
    <cellStyle name="평_새만금수정모델(20031001)-안건수정_재무모델-계룡복합0903(반기기준)2" xfId="3578"/>
    <cellStyle name="평_새만금수정모델(20031001)-안건수정_재무모델-원일1118" xfId="3579"/>
    <cellStyle name="평_새만금수정모델(20031001)-안건수정_재무모델-원일1130" xfId="3580"/>
    <cellStyle name="평_새만금수정모델(20031001)-안건수정_재무모델-출력용3" xfId="3581"/>
    <cellStyle name="평_새만금수정모델(20031128)적정가치산정" xfId="3582"/>
    <cellStyle name="평_새만금수정모델(20031128)적정가치산정_용인구일초 재무모델-실무협상0320-40(금융부대비용반영후)" xfId="3583"/>
    <cellStyle name="평_새만금수정모델(20031128)적정가치산정_원일초재무모델-1029(6)" xfId="3584"/>
    <cellStyle name="평_새만금수정모델(20031128)적정가치산정_재무모델(확인용)-0811" xfId="3585"/>
    <cellStyle name="평_새만금수정모델(20031128)적정가치산정_재무모델(확인용)-0811_재무모델(확인용)-0815" xfId="3586"/>
    <cellStyle name="평_새만금수정모델(20031128)적정가치산정_재무모델(확인용)-0811_재무모델(확인용)-0815_용인구일초 재무모델-실무협상0320-40(금융부대비용반영후)" xfId="3587"/>
    <cellStyle name="평_새만금수정모델(20031128)적정가치산정_재무모델(확인용)-0811_재무모델(확인용)-0815_원일초재무모델-1029(6)" xfId="3588"/>
    <cellStyle name="평_새만금수정모델(20031128)적정가치산정_재무모델(확인용)-0811_재무모델(확인용)-0815_재무모델-계룡복합0903(반기기준)2" xfId="3589"/>
    <cellStyle name="평_새만금수정모델(20031128)적정가치산정_재무모델(확인용)-0811_재무모델(확인용)-0815_재무모델-원일1118" xfId="3590"/>
    <cellStyle name="평_새만금수정모델(20031128)적정가치산정_재무모델(확인용)-0811_재무모델(확인용)-0815_재무모델-원일1130" xfId="3591"/>
    <cellStyle name="평_새만금수정모델(20031128)적정가치산정_재무모델(확인용)-0811_재무모델(확인용)-0815_재무모델-출력용3" xfId="3592"/>
    <cellStyle name="평_새만금수정모델(20031128)적정가치산정_재무모델-계룡복합0903(반기기준)2" xfId="3593"/>
    <cellStyle name="평_새만금수정모델(20031128)적정가치산정_재무모델-원일1118" xfId="3594"/>
    <cellStyle name="평_새만금수정모델(20031128)적정가치산정_재무모델-원일1130" xfId="3595"/>
    <cellStyle name="평_새만금수정모델(20031128)적정가치산정_재무모델-출력용3" xfId="3596"/>
    <cellStyle name="평_실시계획승인관련수정실제물가&amp;4%040427" xfId="3597"/>
    <cellStyle name="평_실시계획승인관련수정실제물가&amp;4%040427_재무모델(1108)" xfId="3598"/>
    <cellStyle name="평_실시계획승인관련수정실제물가&amp;4%040427_재무모델(1111)-1" xfId="3599"/>
    <cellStyle name="평_실시계획승인관련수정실제물가&amp;4%040427_재무모델(1115)최종전" xfId="3600"/>
    <cellStyle name="평_실시계획승인관련수정실제물가&amp;5%040427" xfId="3601"/>
    <cellStyle name="평_실시계획승인관련수정실제물가&amp;5%040427_재무모델(1108)" xfId="3602"/>
    <cellStyle name="평_실시계획승인관련수정실제물가&amp;5%040427_재무모델(1111)-1" xfId="3603"/>
    <cellStyle name="평_실시계획승인관련수정실제물가&amp;5%040427_재무모델(1115)최종전" xfId="3604"/>
    <cellStyle name="평_실시계획승인관련수정실제물가040413" xfId="3605"/>
    <cellStyle name="평_실시계획승인관련수정실제물가040413_재무모델(1108)" xfId="3606"/>
    <cellStyle name="평_실시계획승인관련수정실제물가040413_재무모델(1111)-1" xfId="3607"/>
    <cellStyle name="평_실시계획승인관련수정실제물가040413_재무모델(1115)최종전" xfId="3608"/>
    <cellStyle name="평_실시계획승인관련수정실제물가040422" xfId="3609"/>
    <cellStyle name="평_실시계획승인관련수정실제물가040422_재무모델(1108)" xfId="3610"/>
    <cellStyle name="평_실시계획승인관련수정실제물가040422_재무모델(1111)-1" xfId="3611"/>
    <cellStyle name="평_실시계획승인관련수정실제물가040422_재무모델(1115)최종전" xfId="3612"/>
    <cellStyle name="평_용인구일초 재무모델-실무협상0320-40(금융부대비용반영후)" xfId="3613"/>
    <cellStyle name="평_원일초재무모델-1029(6)" xfId="3614"/>
    <cellStyle name="평_재무모델(1108)" xfId="3615"/>
    <cellStyle name="평_재무모델(1111)-1" xfId="3616"/>
    <cellStyle name="평_재무모델(1115)최종전" xfId="3617"/>
    <cellStyle name="평_재무모델(확인용)-0811" xfId="3618"/>
    <cellStyle name="평_재무모델(확인용)-0811_재무모델(확인용)-0815" xfId="3619"/>
    <cellStyle name="평_재무모델(확인용)-0811_재무모델(확인용)-0815_용인구일초 재무모델-실무협상0320-40(금융부대비용반영후)" xfId="3620"/>
    <cellStyle name="평_재무모델(확인용)-0811_재무모델(확인용)-0815_원일초재무모델-1029(6)" xfId="3621"/>
    <cellStyle name="평_재무모델(확인용)-0811_재무모델(확인용)-0815_재무모델-계룡복합0903(반기기준)2" xfId="3622"/>
    <cellStyle name="평_재무모델(확인용)-0811_재무모델(확인용)-0815_재무모델-원일1118" xfId="3623"/>
    <cellStyle name="평_재무모델(확인용)-0811_재무모델(확인용)-0815_재무모델-원일1130" xfId="3624"/>
    <cellStyle name="평_재무모델(확인용)-0811_재무모델(확인용)-0815_재무모델-출력용3" xfId="3625"/>
    <cellStyle name="평_재무모델_부산대" xfId="3626"/>
    <cellStyle name="평_재무모델_부산대_A3" xfId="3627"/>
    <cellStyle name="평_재무모델_인천신현고외" xfId="3628"/>
    <cellStyle name="평_재무모델_인천신현고외_A3" xfId="3629"/>
    <cellStyle name="평_재무모델-계룡복합0903(반기기준)2" xfId="3630"/>
    <cellStyle name="평_재무모델-계룡복합-물가정산(20110404)v3_양식수정6(최종제출본)" xfId="3631"/>
    <cellStyle name="평_재무모델-원일1118" xfId="3632"/>
    <cellStyle name="평_재무모델-원일1130" xfId="3633"/>
    <cellStyle name="평_재무모델-출력용3" xfId="3634"/>
    <cellStyle name="평_충남대부속시설순이익(2안-1225)" xfId="3635"/>
    <cellStyle name="평_충남대부속시설순이익(2안-1225)_(가칭)한마음배움터주식회사" xfId="3636"/>
    <cellStyle name="평_충남대부속시설순이익(2안-1225)_충남대최종(원본)20081231-물가정산공사비연결준비" xfId="3637"/>
    <cellStyle name="평_충남대최종(원본)20080714-물가변동제" xfId="3638"/>
    <cellStyle name="평_충남대최종(원본)20080714-물가변동제_충남대최종(원본)20081231-물가정산공사비연결준비" xfId="3639"/>
    <cellStyle name="평_충남대학교(1안최종-FI ROI)" xfId="3640"/>
    <cellStyle name="평_충남대학교(1안최종-FI ROI)_(가칭)한마음배움터주식회사" xfId="3641"/>
    <cellStyle name="평_평택STP_01_09_27" xfId="3642"/>
    <cellStyle name="평_평택STP_01_09_27_(가칭)한마음배움터주식회사" xfId="3643"/>
    <cellStyle name="평_평택STP_01_09_27_A3" xfId="3644"/>
    <cellStyle name="평_평택STP_01_09_27_FinancialModel1108" xfId="3645"/>
    <cellStyle name="평_평택STP_01_09_27_FinancialModel1108_(가칭)한마음배움터(운영비용)" xfId="3646"/>
    <cellStyle name="평_평택STP_01_09_27_FinancialModel1108_(가칭)한마음배움터(운영비용)_(가칭)한마음배움터주식회사" xfId="3647"/>
    <cellStyle name="평_평택STP_01_09_27_FinancialModel1108_(가칭)한마음배움터주식회사(0216운영)" xfId="3648"/>
    <cellStyle name="평_평택STP_01_09_27_FinancialModel1108_(가칭)한마음배움터주식회사(0216운영)_(가칭)한마음배움터주식회사" xfId="3649"/>
    <cellStyle name="평_평택STP_01_09_27_FinancialModel1108_(제출용)재무모델_(가칭)영신개발관리(주)" xfId="3650"/>
    <cellStyle name="평_평택STP_01_09_27_FinancialModel1108_(제출용)재무모델_(가칭)영신개발관리(주)_A3" xfId="3651"/>
    <cellStyle name="평_평택STP_01_09_27_FinancialModel1108_Financial model_(가칭)경남e-스쿨주식회사" xfId="3652"/>
    <cellStyle name="평_평택STP_01_09_27_FinancialModel1108_Financial model_(가칭)경남e-스쿨주식회사_A3" xfId="3653"/>
    <cellStyle name="평_평택STP_01_09_27_FinancialModel1108_Financial model_중리초 외 4개교(백)" xfId="3654"/>
    <cellStyle name="평_평택STP_01_09_27_FinancialModel1108_Financial model_중리초 외 4개교(백)_(가칭)한마음배움터주식회사" xfId="3655"/>
    <cellStyle name="평_평택STP_01_09_27_FinancialModel1108_Financial model_중리초 외 4개교(백)_재무모델(확인용)-0815" xfId="3656"/>
    <cellStyle name="평_평택STP_01_09_27_FinancialModel1108_Financial model_중리초 외 4개교(백)_재무모델(확인용)-0815_용인구일초 재무모델-실무협상0320-40(금융부대비용반영후)" xfId="3657"/>
    <cellStyle name="평_평택STP_01_09_27_FinancialModel1108_Financial model_중리초 외 4개교(백)_재무모델(확인용)-0815_원일초재무모델-1029(6)" xfId="3658"/>
    <cellStyle name="평_평택STP_01_09_27_FinancialModel1108_Financial model_중리초 외 4개교(백)_재무모델(확인용)-0815_재무모델-계룡복합0903(반기기준)2" xfId="3659"/>
    <cellStyle name="평_평택STP_01_09_27_FinancialModel1108_Financial model_중리초 외 4개교(백)_재무모델(확인용)-0815_재무모델-원일1118" xfId="3660"/>
    <cellStyle name="평_평택STP_01_09_27_FinancialModel1108_Financial model_중리초 외 4개교(백)_재무모델(확인용)-0815_재무모델-원일1130" xfId="3661"/>
    <cellStyle name="평_평택STP_01_09_27_FinancialModel1108_Financial model_중리초 외 4개교(백)_재무모델(확인용)-0815_재무모델-출력용3" xfId="3662"/>
    <cellStyle name="평_평택STP_01_09_27_FinancialModel1108_Financial model_중리초 외 4개교(백)_재무모델_삼경양식_정도초예시3nd" xfId="3663"/>
    <cellStyle name="평_평택STP_01_09_27_FinancialModel1108_Financial model_중리초 외 4개교(백)_재무모델_삼경양식_정도초예시3nd_용인구일초 재무모델-실무협상0320-40(금융부대비용반영후)" xfId="3664"/>
    <cellStyle name="평_평택STP_01_09_27_FinancialModel1108_Financial model_중리초 외 4개교(백)_재무모델_삼경양식_정도초예시3nd_원일초재무모델-1029(6)" xfId="3665"/>
    <cellStyle name="평_평택STP_01_09_27_FinancialModel1108_Financial model_중리초 외 4개교(백)_재무모델_삼경양식_정도초예시3nd_재무모델(확인용)-0811" xfId="3666"/>
    <cellStyle name="평_평택STP_01_09_27_FinancialModel1108_Financial model_중리초 외 4개교(백)_재무모델_삼경양식_정도초예시3nd_재무모델(확인용)-0811_재무모델(확인용)-0815" xfId="3667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8"/>
    <cellStyle name="평_평택STP_01_09_27_FinancialModel1108_Financial model_중리초 외 4개교(백)_재무모델_삼경양식_정도초예시3nd_재무모델(확인용)-0811_재무모델(확인용)-0815_원일초재무모델-1029(6)" xfId="3669"/>
    <cellStyle name="평_평택STP_01_09_27_FinancialModel1108_Financial model_중리초 외 4개교(백)_재무모델_삼경양식_정도초예시3nd_재무모델(확인용)-0811_재무모델(확인용)-0815_재무모델-계룡복합0903(반기기준)2" xfId="3670"/>
    <cellStyle name="평_평택STP_01_09_27_FinancialModel1108_Financial model_중리초 외 4개교(백)_재무모델_삼경양식_정도초예시3nd_재무모델(확인용)-0811_재무모델(확인용)-0815_재무모델-원일1118" xfId="3671"/>
    <cellStyle name="평_평택STP_01_09_27_FinancialModel1108_Financial model_중리초 외 4개교(백)_재무모델_삼경양식_정도초예시3nd_재무모델(확인용)-0811_재무모델(확인용)-0815_재무모델-원일1130" xfId="3672"/>
    <cellStyle name="평_평택STP_01_09_27_FinancialModel1108_Financial model_중리초 외 4개교(백)_재무모델_삼경양식_정도초예시3nd_재무모델(확인용)-0811_재무모델(확인용)-0815_재무모델-출력용3" xfId="3673"/>
    <cellStyle name="평_평택STP_01_09_27_FinancialModel1108_Financial model_중리초 외 4개교(백)_재무모델_삼경양식_정도초예시3nd_재무모델-계룡복합0903(반기기준)2" xfId="3674"/>
    <cellStyle name="평_평택STP_01_09_27_FinancialModel1108_Financial model_중리초 외 4개교(백)_재무모델_삼경양식_정도초예시3nd_재무모델-원일1118" xfId="3675"/>
    <cellStyle name="평_평택STP_01_09_27_FinancialModel1108_Financial model_중리초 외 4개교(백)_재무모델_삼경양식_정도초예시3nd_재무모델-원일1130" xfId="3676"/>
    <cellStyle name="평_평택STP_01_09_27_FinancialModel1108_Financial model_중리초 외 4개교(백)_재무모델_삼경양식_정도초예시3nd_재무모델-출력용3" xfId="3677"/>
    <cellStyle name="평_평택STP_01_09_27_FinancialModel1108_Financial model_중리초 외 4개교(백)_재무모델-계룡복합-물가정산(20110404)v3_양식수정6(최종제출본)" xfId="3678"/>
    <cellStyle name="평_평택STP_01_09_27_FinancialModel1108_Financial model_중리초 외 4개교(백)_정도초재무모델_와우초변환" xfId="3679"/>
    <cellStyle name="평_평택STP_01_09_27_FinancialModel1108_Financial model_중리초 외 4개교(백)_정도초재무모델_와우초변환_용인구일초 재무모델-실무협상0320-40(금융부대비용반영후)" xfId="3680"/>
    <cellStyle name="평_평택STP_01_09_27_FinancialModel1108_Financial model_중리초 외 4개교(백)_정도초재무모델_와우초변환_원일초재무모델-1029(6)" xfId="3681"/>
    <cellStyle name="평_평택STP_01_09_27_FinancialModel1108_Financial model_중리초 외 4개교(백)_정도초재무모델_와우초변환_재무모델(확인용)-0811" xfId="3682"/>
    <cellStyle name="평_평택STP_01_09_27_FinancialModel1108_Financial model_중리초 외 4개교(백)_정도초재무모델_와우초변환_재무모델(확인용)-0811_재무모델(확인용)-0815" xfId="3683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4"/>
    <cellStyle name="평_평택STP_01_09_27_FinancialModel1108_Financial model_중리초 외 4개교(백)_정도초재무모델_와우초변환_재무모델(확인용)-0811_재무모델(확인용)-0815_원일초재무모델-1029(6)" xfId="3685"/>
    <cellStyle name="평_평택STP_01_09_27_FinancialModel1108_Financial model_중리초 외 4개교(백)_정도초재무모델_와우초변환_재무모델(확인용)-0811_재무모델(확인용)-0815_재무모델-계룡복합0903(반기기준)2" xfId="3686"/>
    <cellStyle name="평_평택STP_01_09_27_FinancialModel1108_Financial model_중리초 외 4개교(백)_정도초재무모델_와우초변환_재무모델(확인용)-0811_재무모델(확인용)-0815_재무모델-원일1118" xfId="3687"/>
    <cellStyle name="평_평택STP_01_09_27_FinancialModel1108_Financial model_중리초 외 4개교(백)_정도초재무모델_와우초변환_재무모델(확인용)-0811_재무모델(확인용)-0815_재무모델-원일1130" xfId="3688"/>
    <cellStyle name="평_평택STP_01_09_27_FinancialModel1108_Financial model_중리초 외 4개교(백)_정도초재무모델_와우초변환_재무모델(확인용)-0811_재무모델(확인용)-0815_재무모델-출력용3" xfId="3689"/>
    <cellStyle name="평_평택STP_01_09_27_FinancialModel1108_Financial model_중리초 외 4개교(백)_정도초재무모델_와우초변환_재무모델-계룡복합0903(반기기준)2" xfId="3690"/>
    <cellStyle name="평_평택STP_01_09_27_FinancialModel1108_Financial model_중리초 외 4개교(백)_정도초재무모델_와우초변환_재무모델-원일1118" xfId="3691"/>
    <cellStyle name="평_평택STP_01_09_27_FinancialModel1108_Financial model_중리초 외 4개교(백)_정도초재무모델_와우초변환_재무모델-원일1130" xfId="3692"/>
    <cellStyle name="평_평택STP_01_09_27_FinancialModel1108_Financial model_중리초 외 4개교(백)_정도초재무모델_와우초변환_재무모델-출력용3" xfId="3693"/>
    <cellStyle name="평_평택STP_01_09_27_FinancialModel1108_Financial model_중리초 외 4개교(백)_충남대최종(원본)20081231-물가정산공사비연결준비" xfId="3694"/>
    <cellStyle name="평_평택STP_01_09_27_FinancialModel1108_FinancialModel1108(2)" xfId="3695"/>
    <cellStyle name="평_평택STP_01_09_27_FinancialModel1108_FinancialModel1108(2)_(가칭)한마음배움터주식회사" xfId="3696"/>
    <cellStyle name="평_평택STP_01_09_27_FinancialModel1108_FinancialModel1108(2)_A3" xfId="3697"/>
    <cellStyle name="평_평택STP_01_09_27_FinancialModel1108_FinancialModel1108(2)_재무모델(확인용)-0815" xfId="3698"/>
    <cellStyle name="평_평택STP_01_09_27_FinancialModel1108_FinancialModel1108(2)_재무모델(확인용)-0815_용인구일초 재무모델-실무협상0320-40(금융부대비용반영후)" xfId="3699"/>
    <cellStyle name="평_평택STP_01_09_27_FinancialModel1108_FinancialModel1108(2)_재무모델(확인용)-0815_원일초재무모델-1029(6)" xfId="3700"/>
    <cellStyle name="평_평택STP_01_09_27_FinancialModel1108_FinancialModel1108(2)_재무모델(확인용)-0815_재무모델-계룡복합0903(반기기준)2" xfId="3701"/>
    <cellStyle name="평_평택STP_01_09_27_FinancialModel1108_FinancialModel1108(2)_재무모델(확인용)-0815_재무모델-원일1118" xfId="3702"/>
    <cellStyle name="평_평택STP_01_09_27_FinancialModel1108_FinancialModel1108(2)_재무모델(확인용)-0815_재무모델-원일1130" xfId="3703"/>
    <cellStyle name="평_평택STP_01_09_27_FinancialModel1108_FinancialModel1108(2)_재무모델(확인용)-0815_재무모델-출력용3" xfId="3704"/>
    <cellStyle name="평_평택STP_01_09_27_FinancialModel1108_FinancialModel1108(2)_재무모델_삼경양식_정도초예시3nd" xfId="3705"/>
    <cellStyle name="평_평택STP_01_09_27_FinancialModel1108_FinancialModel1108(2)_재무모델_삼경양식_정도초예시3nd_용인구일초 재무모델-실무협상0320-40(금융부대비용반영후)" xfId="3706"/>
    <cellStyle name="평_평택STP_01_09_27_FinancialModel1108_FinancialModel1108(2)_재무모델_삼경양식_정도초예시3nd_원일초재무모델-1029(6)" xfId="3707"/>
    <cellStyle name="평_평택STP_01_09_27_FinancialModel1108_FinancialModel1108(2)_재무모델_삼경양식_정도초예시3nd_재무모델(확인용)-0811" xfId="3708"/>
    <cellStyle name="평_평택STP_01_09_27_FinancialModel1108_FinancialModel1108(2)_재무모델_삼경양식_정도초예시3nd_재무모델(확인용)-0811_재무모델(확인용)-0815" xfId="3709"/>
    <cellStyle name="평_평택STP_01_09_27_FinancialModel1108_FinancialModel1108(2)_재무모델_삼경양식_정도초예시3nd_재무모델(확인용)-0811_재무모델(확인용)-0815_용인구일초 재무모델-실무협상0320-40(금융부대비용반영후)" xfId="3710"/>
    <cellStyle name="평_평택STP_01_09_27_FinancialModel1108_FinancialModel1108(2)_재무모델_삼경양식_정도초예시3nd_재무모델(확인용)-0811_재무모델(확인용)-0815_원일초재무모델-1029(6)" xfId="3711"/>
    <cellStyle name="평_평택STP_01_09_27_FinancialModel1108_FinancialModel1108(2)_재무모델_삼경양식_정도초예시3nd_재무모델(확인용)-0811_재무모델(확인용)-0815_재무모델-계룡복합0903(반기기준)2" xfId="3712"/>
    <cellStyle name="평_평택STP_01_09_27_FinancialModel1108_FinancialModel1108(2)_재무모델_삼경양식_정도초예시3nd_재무모델(확인용)-0811_재무모델(확인용)-0815_재무모델-원일1118" xfId="3713"/>
    <cellStyle name="평_평택STP_01_09_27_FinancialModel1108_FinancialModel1108(2)_재무모델_삼경양식_정도초예시3nd_재무모델(확인용)-0811_재무모델(확인용)-0815_재무모델-원일1130" xfId="3714"/>
    <cellStyle name="평_평택STP_01_09_27_FinancialModel1108_FinancialModel1108(2)_재무모델_삼경양식_정도초예시3nd_재무모델(확인용)-0811_재무모델(확인용)-0815_재무모델-출력용3" xfId="3715"/>
    <cellStyle name="평_평택STP_01_09_27_FinancialModel1108_FinancialModel1108(2)_재무모델_삼경양식_정도초예시3nd_재무모델-계룡복합0903(반기기준)2" xfId="3716"/>
    <cellStyle name="평_평택STP_01_09_27_FinancialModel1108_FinancialModel1108(2)_재무모델_삼경양식_정도초예시3nd_재무모델-원일1118" xfId="3717"/>
    <cellStyle name="평_평택STP_01_09_27_FinancialModel1108_FinancialModel1108(2)_재무모델_삼경양식_정도초예시3nd_재무모델-원일1130" xfId="3718"/>
    <cellStyle name="평_평택STP_01_09_27_FinancialModel1108_FinancialModel1108(2)_재무모델_삼경양식_정도초예시3nd_재무모델-출력용3" xfId="3719"/>
    <cellStyle name="평_평택STP_01_09_27_FinancialModel1108_FinancialModel1108(2)_재무모델-계룡복합-물가정산(20110404)v3_양식수정6(최종제출본)" xfId="3720"/>
    <cellStyle name="평_평택STP_01_09_27_FinancialModel1108_FinancialModel1108(2)_정도초재무모델_와우초변환" xfId="3721"/>
    <cellStyle name="평_평택STP_01_09_27_FinancialModel1108_FinancialModel1108(2)_정도초재무모델_와우초변환_용인구일초 재무모델-실무협상0320-40(금융부대비용반영후)" xfId="3722"/>
    <cellStyle name="평_평택STP_01_09_27_FinancialModel1108_FinancialModel1108(2)_정도초재무모델_와우초변환_원일초재무모델-1029(6)" xfId="3723"/>
    <cellStyle name="평_평택STP_01_09_27_FinancialModel1108_FinancialModel1108(2)_정도초재무모델_와우초변환_재무모델(확인용)-0811" xfId="3724"/>
    <cellStyle name="평_평택STP_01_09_27_FinancialModel1108_FinancialModel1108(2)_정도초재무모델_와우초변환_재무모델(확인용)-0811_재무모델(확인용)-0815" xfId="3725"/>
    <cellStyle name="평_평택STP_01_09_27_FinancialModel1108_FinancialModel1108(2)_정도초재무모델_와우초변환_재무모델(확인용)-0811_재무모델(확인용)-0815_용인구일초 재무모델-실무협상0320-40(금융부대비용반영후)" xfId="3726"/>
    <cellStyle name="평_평택STP_01_09_27_FinancialModel1108_FinancialModel1108(2)_정도초재무모델_와우초변환_재무모델(확인용)-0811_재무모델(확인용)-0815_원일초재무모델-1029(6)" xfId="3727"/>
    <cellStyle name="평_평택STP_01_09_27_FinancialModel1108_FinancialModel1108(2)_정도초재무모델_와우초변환_재무모델(확인용)-0811_재무모델(확인용)-0815_재무모델-계룡복합0903(반기기준)2" xfId="3728"/>
    <cellStyle name="평_평택STP_01_09_27_FinancialModel1108_FinancialModel1108(2)_정도초재무모델_와우초변환_재무모델(확인용)-0811_재무모델(확인용)-0815_재무모델-원일1118" xfId="3729"/>
    <cellStyle name="평_평택STP_01_09_27_FinancialModel1108_FinancialModel1108(2)_정도초재무모델_와우초변환_재무모델(확인용)-0811_재무모델(확인용)-0815_재무모델-원일1130" xfId="3730"/>
    <cellStyle name="평_평택STP_01_09_27_FinancialModel1108_FinancialModel1108(2)_정도초재무모델_와우초변환_재무모델(확인용)-0811_재무모델(확인용)-0815_재무모델-출력용3" xfId="3731"/>
    <cellStyle name="평_평택STP_01_09_27_FinancialModel1108_FinancialModel1108(2)_정도초재무모델_와우초변환_재무모델-계룡복합0903(반기기준)2" xfId="3732"/>
    <cellStyle name="평_평택STP_01_09_27_FinancialModel1108_FinancialModel1108(2)_정도초재무모델_와우초변환_재무모델-원일1118" xfId="3733"/>
    <cellStyle name="평_평택STP_01_09_27_FinancialModel1108_FinancialModel1108(2)_정도초재무모델_와우초변환_재무모델-원일1130" xfId="3734"/>
    <cellStyle name="평_평택STP_01_09_27_FinancialModel1108_FinancialModel1108(2)_정도초재무모델_와우초변환_재무모델-출력용3" xfId="3735"/>
    <cellStyle name="평_평택STP_01_09_27_FinancialModel1108_FinancialModel1108(2)_충남대최종(원본)20081231-물가정산공사비연결준비" xfId="3736"/>
    <cellStyle name="평_평택STP_01_09_27_FinancialModel1108_ktm" xfId="3737"/>
    <cellStyle name="평_평택STP_01_09_27_FinancialModel1108_ktm_(가칭)한마음배움터주식회사" xfId="3738"/>
    <cellStyle name="평_평택STP_01_09_27_FinancialModel1108_상리초 최종-FI ROI" xfId="3739"/>
    <cellStyle name="평_평택STP_01_09_27_FinancialModel1108_상리초 최종-FI ROI_(가칭)한마음배움터주식회사" xfId="3740"/>
    <cellStyle name="평_평택STP_01_09_27_FinancialModel1108_용인구일초 재무모델-실무협상0320-40(금융부대비용반영후)" xfId="3741"/>
    <cellStyle name="평_평택STP_01_09_27_FinancialModel1108_원일초재무모델-1029(6)" xfId="3742"/>
    <cellStyle name="평_평택STP_01_09_27_FinancialModel1108_재무모델(확인용)-0811" xfId="3743"/>
    <cellStyle name="평_평택STP_01_09_27_FinancialModel1108_재무모델(확인용)-0811_재무모델(확인용)-0815" xfId="3744"/>
    <cellStyle name="평_평택STP_01_09_27_FinancialModel1108_재무모델(확인용)-0811_재무모델(확인용)-0815_용인구일초 재무모델-실무협상0320-40(금융부대비용반영후)" xfId="3745"/>
    <cellStyle name="평_평택STP_01_09_27_FinancialModel1108_재무모델(확인용)-0811_재무모델(확인용)-0815_원일초재무모델-1029(6)" xfId="3746"/>
    <cellStyle name="평_평택STP_01_09_27_FinancialModel1108_재무모델(확인용)-0811_재무모델(확인용)-0815_재무모델-계룡복합0903(반기기준)2" xfId="3747"/>
    <cellStyle name="평_평택STP_01_09_27_FinancialModel1108_재무모델(확인용)-0811_재무모델(확인용)-0815_재무모델-원일1118" xfId="3748"/>
    <cellStyle name="평_평택STP_01_09_27_FinancialModel1108_재무모델(확인용)-0811_재무모델(확인용)-0815_재무모델-원일1130" xfId="3749"/>
    <cellStyle name="평_평택STP_01_09_27_FinancialModel1108_재무모델(확인용)-0811_재무모델(확인용)-0815_재무모델-출력용3" xfId="3750"/>
    <cellStyle name="평_평택STP_01_09_27_FinancialModel1108_재무모델_부산대" xfId="3751"/>
    <cellStyle name="평_평택STP_01_09_27_FinancialModel1108_재무모델_부산대_A3" xfId="3752"/>
    <cellStyle name="평_평택STP_01_09_27_FinancialModel1108_재무모델_인천신현고외" xfId="3753"/>
    <cellStyle name="평_평택STP_01_09_27_FinancialModel1108_재무모델_인천신현고외_A3" xfId="3754"/>
    <cellStyle name="평_평택STP_01_09_27_FinancialModel1108_재무모델-계룡복합0903(반기기준)2" xfId="3755"/>
    <cellStyle name="평_평택STP_01_09_27_FinancialModel1108_재무모델-계룡복합-물가정산(20110404)v3_양식수정6(최종제출본)" xfId="3756"/>
    <cellStyle name="평_평택STP_01_09_27_FinancialModel1108_재무모델-원일1118" xfId="3757"/>
    <cellStyle name="평_평택STP_01_09_27_FinancialModel1108_재무모델-원일1130" xfId="3758"/>
    <cellStyle name="평_평택STP_01_09_27_FinancialModel1108_재무모델-출력용3" xfId="3759"/>
    <cellStyle name="평_평택STP_01_09_27_FinancialModel1108_충남대부속시설순이익(2안-1225)" xfId="3760"/>
    <cellStyle name="평_평택STP_01_09_27_FinancialModel1108_충남대부속시설순이익(2안-1225)_(가칭)한마음배움터주식회사" xfId="3761"/>
    <cellStyle name="평_평택STP_01_09_27_FinancialModel1108_충남대부속시설순이익(2안-1225)_충남대최종(원본)20081231-물가정산공사비연결준비" xfId="3762"/>
    <cellStyle name="평_평택STP_01_09_27_FinancialModel1108_충남대최종(원본)20080714-물가변동제" xfId="3763"/>
    <cellStyle name="평_평택STP_01_09_27_FinancialModel1108_충남대최종(원본)20080714-물가변동제_충남대최종(원본)20081231-물가정산공사비연결준비" xfId="3764"/>
    <cellStyle name="평_평택STP_01_09_27_FinancialModel1108_충남대학교(1안최종-FI ROI)" xfId="3765"/>
    <cellStyle name="평_평택STP_01_09_27_FinancialModel1108_충남대학교(1안최종-FI ROI)_(가칭)한마음배움터주식회사" xfId="3766"/>
    <cellStyle name="평_평택STP_01_09_27_FinancialModel1108_함안오곡초외3교" xfId="3767"/>
    <cellStyle name="평_평택STP_01_09_27_FinancialModel1108_함안오곡초외3교_(가칭)한마음배움터주식회사" xfId="3768"/>
    <cellStyle name="평_평택STP_01_09_27_Pt" xfId="3769"/>
    <cellStyle name="평_평택STP_01_09_27_Pt_(가칭)한마음배움터(운영비용)" xfId="3770"/>
    <cellStyle name="평_평택STP_01_09_27_Pt_(가칭)한마음배움터(운영비용)_(가칭)한마음배움터주식회사" xfId="3771"/>
    <cellStyle name="평_평택STP_01_09_27_Pt_(가칭)한마음배움터주식회사(0216운영)" xfId="3772"/>
    <cellStyle name="평_평택STP_01_09_27_Pt_(가칭)한마음배움터주식회사(0216운영)_(가칭)한마음배움터주식회사" xfId="3773"/>
    <cellStyle name="평_평택STP_01_09_27_Pt_(제출용)재무모델_(가칭)영신개발관리(주)" xfId="3774"/>
    <cellStyle name="평_평택STP_01_09_27_Pt_(제출용)재무모델_(가칭)영신개발관리(주)_A3" xfId="3775"/>
    <cellStyle name="평_평택STP_01_09_27_Pt_Financial model_(가칭)경남e-스쿨주식회사" xfId="3776"/>
    <cellStyle name="평_평택STP_01_09_27_Pt_Financial model_(가칭)경남e-스쿨주식회사_A3" xfId="3777"/>
    <cellStyle name="평_평택STP_01_09_27_Pt_Financial model_중리초 외 4개교(백)" xfId="3778"/>
    <cellStyle name="평_평택STP_01_09_27_Pt_Financial model_중리초 외 4개교(백)_(가칭)한마음배움터주식회사" xfId="3779"/>
    <cellStyle name="평_평택STP_01_09_27_Pt_Financial model_중리초 외 4개교(백)_재무모델(확인용)-0815" xfId="3780"/>
    <cellStyle name="평_평택STP_01_09_27_Pt_Financial model_중리초 외 4개교(백)_재무모델(확인용)-0815_용인구일초 재무모델-실무협상0320-40(금융부대비용반영후)" xfId="3781"/>
    <cellStyle name="평_평택STP_01_09_27_Pt_Financial model_중리초 외 4개교(백)_재무모델(확인용)-0815_원일초재무모델-1029(6)" xfId="3782"/>
    <cellStyle name="평_평택STP_01_09_27_Pt_Financial model_중리초 외 4개교(백)_재무모델(확인용)-0815_재무모델-계룡복합0903(반기기준)2" xfId="3783"/>
    <cellStyle name="평_평택STP_01_09_27_Pt_Financial model_중리초 외 4개교(백)_재무모델(확인용)-0815_재무모델-원일1118" xfId="3784"/>
    <cellStyle name="평_평택STP_01_09_27_Pt_Financial model_중리초 외 4개교(백)_재무모델(확인용)-0815_재무모델-원일1130" xfId="3785"/>
    <cellStyle name="평_평택STP_01_09_27_Pt_Financial model_중리초 외 4개교(백)_재무모델(확인용)-0815_재무모델-출력용3" xfId="3786"/>
    <cellStyle name="평_평택STP_01_09_27_Pt_Financial model_중리초 외 4개교(백)_재무모델_삼경양식_정도초예시3nd" xfId="3787"/>
    <cellStyle name="평_평택STP_01_09_27_Pt_Financial model_중리초 외 4개교(백)_재무모델_삼경양식_정도초예시3nd_용인구일초 재무모델-실무협상0320-40(금융부대비용반영후)" xfId="3788"/>
    <cellStyle name="평_평택STP_01_09_27_Pt_Financial model_중리초 외 4개교(백)_재무모델_삼경양식_정도초예시3nd_원일초재무모델-1029(6)" xfId="3789"/>
    <cellStyle name="평_평택STP_01_09_27_Pt_Financial model_중리초 외 4개교(백)_재무모델_삼경양식_정도초예시3nd_재무모델(확인용)-0811" xfId="3790"/>
    <cellStyle name="평_평택STP_01_09_27_Pt_Financial model_중리초 외 4개교(백)_재무모델_삼경양식_정도초예시3nd_재무모델(확인용)-0811_재무모델(확인용)-0815" xfId="3791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2"/>
    <cellStyle name="평_평택STP_01_09_27_Pt_Financial model_중리초 외 4개교(백)_재무모델_삼경양식_정도초예시3nd_재무모델(확인용)-0811_재무모델(확인용)-0815_원일초재무모델-1029(6)" xfId="3793"/>
    <cellStyle name="평_평택STP_01_09_27_Pt_Financial model_중리초 외 4개교(백)_재무모델_삼경양식_정도초예시3nd_재무모델(확인용)-0811_재무모델(확인용)-0815_재무모델-계룡복합0903(반기기준)2" xfId="3794"/>
    <cellStyle name="평_평택STP_01_09_27_Pt_Financial model_중리초 외 4개교(백)_재무모델_삼경양식_정도초예시3nd_재무모델(확인용)-0811_재무모델(확인용)-0815_재무모델-원일1118" xfId="3795"/>
    <cellStyle name="평_평택STP_01_09_27_Pt_Financial model_중리초 외 4개교(백)_재무모델_삼경양식_정도초예시3nd_재무모델(확인용)-0811_재무모델(확인용)-0815_재무모델-원일1130" xfId="3796"/>
    <cellStyle name="평_평택STP_01_09_27_Pt_Financial model_중리초 외 4개교(백)_재무모델_삼경양식_정도초예시3nd_재무모델(확인용)-0811_재무모델(확인용)-0815_재무모델-출력용3" xfId="3797"/>
    <cellStyle name="평_평택STP_01_09_27_Pt_Financial model_중리초 외 4개교(백)_재무모델_삼경양식_정도초예시3nd_재무모델-계룡복합0903(반기기준)2" xfId="3798"/>
    <cellStyle name="평_평택STP_01_09_27_Pt_Financial model_중리초 외 4개교(백)_재무모델_삼경양식_정도초예시3nd_재무모델-원일1118" xfId="3799"/>
    <cellStyle name="평_평택STP_01_09_27_Pt_Financial model_중리초 외 4개교(백)_재무모델_삼경양식_정도초예시3nd_재무모델-원일1130" xfId="3800"/>
    <cellStyle name="평_평택STP_01_09_27_Pt_Financial model_중리초 외 4개교(백)_재무모델_삼경양식_정도초예시3nd_재무모델-출력용3" xfId="3801"/>
    <cellStyle name="평_평택STP_01_09_27_Pt_Financial model_중리초 외 4개교(백)_재무모델-계룡복합-물가정산(20110404)v3_양식수정6(최종제출본)" xfId="3802"/>
    <cellStyle name="평_평택STP_01_09_27_Pt_Financial model_중리초 외 4개교(백)_정도초재무모델_와우초변환" xfId="3803"/>
    <cellStyle name="평_평택STP_01_09_27_Pt_Financial model_중리초 외 4개교(백)_정도초재무모델_와우초변환_용인구일초 재무모델-실무협상0320-40(금융부대비용반영후)" xfId="3804"/>
    <cellStyle name="평_평택STP_01_09_27_Pt_Financial model_중리초 외 4개교(백)_정도초재무모델_와우초변환_원일초재무모델-1029(6)" xfId="3805"/>
    <cellStyle name="평_평택STP_01_09_27_Pt_Financial model_중리초 외 4개교(백)_정도초재무모델_와우초변환_재무모델(확인용)-0811" xfId="3806"/>
    <cellStyle name="평_평택STP_01_09_27_Pt_Financial model_중리초 외 4개교(백)_정도초재무모델_와우초변환_재무모델(확인용)-0811_재무모델(확인용)-0815" xfId="3807"/>
    <cellStyle name="평_평택STP_01_09_27_Pt_Financial model_중리초 외 4개교(백)_정도초재무모델_와우초변환_재무모델(확인용)-0811_재무모델(확인용)-0815_용인구일초 재무모델-실무협상0320-40(금융부대비용반영후)" xfId="3808"/>
    <cellStyle name="평_평택STP_01_09_27_Pt_Financial model_중리초 외 4개교(백)_정도초재무모델_와우초변환_재무모델(확인용)-0811_재무모델(확인용)-0815_원일초재무모델-1029(6)" xfId="3809"/>
    <cellStyle name="평_평택STP_01_09_27_Pt_Financial model_중리초 외 4개교(백)_정도초재무모델_와우초변환_재무모델(확인용)-0811_재무모델(확인용)-0815_재무모델-계룡복합0903(반기기준)2" xfId="3810"/>
    <cellStyle name="평_평택STP_01_09_27_Pt_Financial model_중리초 외 4개교(백)_정도초재무모델_와우초변환_재무모델(확인용)-0811_재무모델(확인용)-0815_재무모델-원일1118" xfId="3811"/>
    <cellStyle name="평_평택STP_01_09_27_Pt_Financial model_중리초 외 4개교(백)_정도초재무모델_와우초변환_재무모델(확인용)-0811_재무모델(확인용)-0815_재무모델-원일1130" xfId="3812"/>
    <cellStyle name="평_평택STP_01_09_27_Pt_Financial model_중리초 외 4개교(백)_정도초재무모델_와우초변환_재무모델(확인용)-0811_재무모델(확인용)-0815_재무모델-출력용3" xfId="3813"/>
    <cellStyle name="평_평택STP_01_09_27_Pt_Financial model_중리초 외 4개교(백)_정도초재무모델_와우초변환_재무모델-계룡복합0903(반기기준)2" xfId="3814"/>
    <cellStyle name="평_평택STP_01_09_27_Pt_Financial model_중리초 외 4개교(백)_정도초재무모델_와우초변환_재무모델-원일1118" xfId="3815"/>
    <cellStyle name="평_평택STP_01_09_27_Pt_Financial model_중리초 외 4개교(백)_정도초재무모델_와우초변환_재무모델-원일1130" xfId="3816"/>
    <cellStyle name="평_평택STP_01_09_27_Pt_Financial model_중리초 외 4개교(백)_정도초재무모델_와우초변환_재무모델-출력용3" xfId="3817"/>
    <cellStyle name="평_평택STP_01_09_27_Pt_Financial model_중리초 외 4개교(백)_충남대최종(원본)20081231-물가정산공사비연결준비" xfId="3818"/>
    <cellStyle name="평_평택STP_01_09_27_Pt_FinancialModel1108(2)" xfId="3819"/>
    <cellStyle name="평_평택STP_01_09_27_Pt_FinancialModel1108(2)_(가칭)한마음배움터주식회사" xfId="3820"/>
    <cellStyle name="평_평택STP_01_09_27_Pt_FinancialModel1108(2)_A3" xfId="3821"/>
    <cellStyle name="평_평택STP_01_09_27_Pt_FinancialModel1108(2)_재무모델(확인용)-0815" xfId="3822"/>
    <cellStyle name="평_평택STP_01_09_27_Pt_FinancialModel1108(2)_재무모델(확인용)-0815_용인구일초 재무모델-실무협상0320-40(금융부대비용반영후)" xfId="3823"/>
    <cellStyle name="평_평택STP_01_09_27_Pt_FinancialModel1108(2)_재무모델(확인용)-0815_원일초재무모델-1029(6)" xfId="3824"/>
    <cellStyle name="평_평택STP_01_09_27_Pt_FinancialModel1108(2)_재무모델(확인용)-0815_재무모델-계룡복합0903(반기기준)2" xfId="3825"/>
    <cellStyle name="평_평택STP_01_09_27_Pt_FinancialModel1108(2)_재무모델(확인용)-0815_재무모델-원일1118" xfId="3826"/>
    <cellStyle name="평_평택STP_01_09_27_Pt_FinancialModel1108(2)_재무모델(확인용)-0815_재무모델-원일1130" xfId="3827"/>
    <cellStyle name="평_평택STP_01_09_27_Pt_FinancialModel1108(2)_재무모델(확인용)-0815_재무모델-출력용3" xfId="3828"/>
    <cellStyle name="평_평택STP_01_09_27_Pt_FinancialModel1108(2)_재무모델_삼경양식_정도초예시3nd" xfId="3829"/>
    <cellStyle name="평_평택STP_01_09_27_Pt_FinancialModel1108(2)_재무모델_삼경양식_정도초예시3nd_용인구일초 재무모델-실무협상0320-40(금융부대비용반영후)" xfId="3830"/>
    <cellStyle name="평_평택STP_01_09_27_Pt_FinancialModel1108(2)_재무모델_삼경양식_정도초예시3nd_원일초재무모델-1029(6)" xfId="3831"/>
    <cellStyle name="평_평택STP_01_09_27_Pt_FinancialModel1108(2)_재무모델_삼경양식_정도초예시3nd_재무모델(확인용)-0811" xfId="3832"/>
    <cellStyle name="평_평택STP_01_09_27_Pt_FinancialModel1108(2)_재무모델_삼경양식_정도초예시3nd_재무모델(확인용)-0811_재무모델(확인용)-0815" xfId="3833"/>
    <cellStyle name="평_평택STP_01_09_27_Pt_FinancialModel1108(2)_재무모델_삼경양식_정도초예시3nd_재무모델(확인용)-0811_재무모델(확인용)-0815_용인구일초 재무모델-실무협상0320-40(금융부대비용반영후)" xfId="3834"/>
    <cellStyle name="평_평택STP_01_09_27_Pt_FinancialModel1108(2)_재무모델_삼경양식_정도초예시3nd_재무모델(확인용)-0811_재무모델(확인용)-0815_원일초재무모델-1029(6)" xfId="3835"/>
    <cellStyle name="평_평택STP_01_09_27_Pt_FinancialModel1108(2)_재무모델_삼경양식_정도초예시3nd_재무모델(확인용)-0811_재무모델(확인용)-0815_재무모델-계룡복합0903(반기기준)2" xfId="3836"/>
    <cellStyle name="평_평택STP_01_09_27_Pt_FinancialModel1108(2)_재무모델_삼경양식_정도초예시3nd_재무모델(확인용)-0811_재무모델(확인용)-0815_재무모델-원일1118" xfId="3837"/>
    <cellStyle name="평_평택STP_01_09_27_Pt_FinancialModel1108(2)_재무모델_삼경양식_정도초예시3nd_재무모델(확인용)-0811_재무모델(확인용)-0815_재무모델-원일1130" xfId="3838"/>
    <cellStyle name="평_평택STP_01_09_27_Pt_FinancialModel1108(2)_재무모델_삼경양식_정도초예시3nd_재무모델(확인용)-0811_재무모델(확인용)-0815_재무모델-출력용3" xfId="3839"/>
    <cellStyle name="평_평택STP_01_09_27_Pt_FinancialModel1108(2)_재무모델_삼경양식_정도초예시3nd_재무모델-계룡복합0903(반기기준)2" xfId="3840"/>
    <cellStyle name="평_평택STP_01_09_27_Pt_FinancialModel1108(2)_재무모델_삼경양식_정도초예시3nd_재무모델-원일1118" xfId="3841"/>
    <cellStyle name="평_평택STP_01_09_27_Pt_FinancialModel1108(2)_재무모델_삼경양식_정도초예시3nd_재무모델-원일1130" xfId="3842"/>
    <cellStyle name="평_평택STP_01_09_27_Pt_FinancialModel1108(2)_재무모델_삼경양식_정도초예시3nd_재무모델-출력용3" xfId="3843"/>
    <cellStyle name="평_평택STP_01_09_27_Pt_FinancialModel1108(2)_재무모델-계룡복합-물가정산(20110404)v3_양식수정6(최종제출본)" xfId="3844"/>
    <cellStyle name="평_평택STP_01_09_27_Pt_FinancialModel1108(2)_정도초재무모델_와우초변환" xfId="3845"/>
    <cellStyle name="평_평택STP_01_09_27_Pt_FinancialModel1108(2)_정도초재무모델_와우초변환_용인구일초 재무모델-실무협상0320-40(금융부대비용반영후)" xfId="3846"/>
    <cellStyle name="평_평택STP_01_09_27_Pt_FinancialModel1108(2)_정도초재무모델_와우초변환_원일초재무모델-1029(6)" xfId="3847"/>
    <cellStyle name="평_평택STP_01_09_27_Pt_FinancialModel1108(2)_정도초재무모델_와우초변환_재무모델(확인용)-0811" xfId="3848"/>
    <cellStyle name="평_평택STP_01_09_27_Pt_FinancialModel1108(2)_정도초재무모델_와우초변환_재무모델(확인용)-0811_재무모델(확인용)-0815" xfId="3849"/>
    <cellStyle name="평_평택STP_01_09_27_Pt_FinancialModel1108(2)_정도초재무모델_와우초변환_재무모델(확인용)-0811_재무모델(확인용)-0815_용인구일초 재무모델-실무협상0320-40(금융부대비용반영후)" xfId="3850"/>
    <cellStyle name="평_평택STP_01_09_27_Pt_FinancialModel1108(2)_정도초재무모델_와우초변환_재무모델(확인용)-0811_재무모델(확인용)-0815_원일초재무모델-1029(6)" xfId="3851"/>
    <cellStyle name="평_평택STP_01_09_27_Pt_FinancialModel1108(2)_정도초재무모델_와우초변환_재무모델(확인용)-0811_재무모델(확인용)-0815_재무모델-계룡복합0903(반기기준)2" xfId="3852"/>
    <cellStyle name="평_평택STP_01_09_27_Pt_FinancialModel1108(2)_정도초재무모델_와우초변환_재무모델(확인용)-0811_재무모델(확인용)-0815_재무모델-원일1118" xfId="3853"/>
    <cellStyle name="평_평택STP_01_09_27_Pt_FinancialModel1108(2)_정도초재무모델_와우초변환_재무모델(확인용)-0811_재무모델(확인용)-0815_재무모델-원일1130" xfId="3854"/>
    <cellStyle name="평_평택STP_01_09_27_Pt_FinancialModel1108(2)_정도초재무모델_와우초변환_재무모델(확인용)-0811_재무모델(확인용)-0815_재무모델-출력용3" xfId="3855"/>
    <cellStyle name="평_평택STP_01_09_27_Pt_FinancialModel1108(2)_정도초재무모델_와우초변환_재무모델-계룡복합0903(반기기준)2" xfId="3856"/>
    <cellStyle name="평_평택STP_01_09_27_Pt_FinancialModel1108(2)_정도초재무모델_와우초변환_재무모델-원일1118" xfId="3857"/>
    <cellStyle name="평_평택STP_01_09_27_Pt_FinancialModel1108(2)_정도초재무모델_와우초변환_재무모델-원일1130" xfId="3858"/>
    <cellStyle name="평_평택STP_01_09_27_Pt_FinancialModel1108(2)_정도초재무모델_와우초변환_재무모델-출력용3" xfId="3859"/>
    <cellStyle name="평_평택STP_01_09_27_Pt_FinancialModel1108(2)_충남대최종(원본)20081231-물가정산공사비연결준비" xfId="3860"/>
    <cellStyle name="평_평택STP_01_09_27_Pt_ktm" xfId="3861"/>
    <cellStyle name="평_평택STP_01_09_27_Pt_ktm_(가칭)한마음배움터주식회사" xfId="3862"/>
    <cellStyle name="평_평택STP_01_09_27_Pt_상리초 최종-FI ROI" xfId="3863"/>
    <cellStyle name="평_평택STP_01_09_27_Pt_상리초 최종-FI ROI_(가칭)한마음배움터주식회사" xfId="3864"/>
    <cellStyle name="평_평택STP_01_09_27_Pt_용인구일초 재무모델-실무협상0320-40(금융부대비용반영후)" xfId="3865"/>
    <cellStyle name="평_평택STP_01_09_27_Pt_원일초재무모델-1029(6)" xfId="3866"/>
    <cellStyle name="평_평택STP_01_09_27_Pt_재무모델(확인용)-0811" xfId="3867"/>
    <cellStyle name="평_평택STP_01_09_27_Pt_재무모델(확인용)-0811_재무모델(확인용)-0815" xfId="3868"/>
    <cellStyle name="평_평택STP_01_09_27_Pt_재무모델(확인용)-0811_재무모델(확인용)-0815_용인구일초 재무모델-실무협상0320-40(금융부대비용반영후)" xfId="3869"/>
    <cellStyle name="평_평택STP_01_09_27_Pt_재무모델(확인용)-0811_재무모델(확인용)-0815_원일초재무모델-1029(6)" xfId="3870"/>
    <cellStyle name="평_평택STP_01_09_27_Pt_재무모델(확인용)-0811_재무모델(확인용)-0815_재무모델-계룡복합0903(반기기준)2" xfId="3871"/>
    <cellStyle name="평_평택STP_01_09_27_Pt_재무모델(확인용)-0811_재무모델(확인용)-0815_재무모델-원일1118" xfId="3872"/>
    <cellStyle name="평_평택STP_01_09_27_Pt_재무모델(확인용)-0811_재무모델(확인용)-0815_재무모델-원일1130" xfId="3873"/>
    <cellStyle name="평_평택STP_01_09_27_Pt_재무모델(확인용)-0811_재무모델(확인용)-0815_재무모델-출력용3" xfId="3874"/>
    <cellStyle name="평_평택STP_01_09_27_Pt_재무모델_부산대" xfId="3875"/>
    <cellStyle name="평_평택STP_01_09_27_Pt_재무모델_부산대_A3" xfId="3876"/>
    <cellStyle name="평_평택STP_01_09_27_Pt_재무모델_인천신현고외" xfId="3877"/>
    <cellStyle name="평_평택STP_01_09_27_Pt_재무모델_인천신현고외_A3" xfId="3878"/>
    <cellStyle name="평_평택STP_01_09_27_Pt_재무모델-계룡복합0903(반기기준)2" xfId="3879"/>
    <cellStyle name="평_평택STP_01_09_27_Pt_재무모델-계룡복합-물가정산(20110404)v3_양식수정6(최종제출본)" xfId="3880"/>
    <cellStyle name="평_평택STP_01_09_27_Pt_재무모델-원일1118" xfId="3881"/>
    <cellStyle name="평_평택STP_01_09_27_Pt_재무모델-원일1130" xfId="3882"/>
    <cellStyle name="평_평택STP_01_09_27_Pt_재무모델-출력용3" xfId="3883"/>
    <cellStyle name="평_평택STP_01_09_27_Pt_충남대부속시설순이익(2안-1225)" xfId="3884"/>
    <cellStyle name="평_평택STP_01_09_27_Pt_충남대부속시설순이익(2안-1225)_(가칭)한마음배움터주식회사" xfId="3885"/>
    <cellStyle name="평_평택STP_01_09_27_Pt_충남대부속시설순이익(2안-1225)_충남대최종(원본)20081231-물가정산공사비연결준비" xfId="3886"/>
    <cellStyle name="평_평택STP_01_09_27_Pt_충남대최종(원본)20080714-물가변동제" xfId="3887"/>
    <cellStyle name="평_평택STP_01_09_27_Pt_충남대최종(원본)20080714-물가변동제_충남대최종(원본)20081231-물가정산공사비연결준비" xfId="3888"/>
    <cellStyle name="평_평택STP_01_09_27_Pt_충남대학교(1안최종-FI ROI)" xfId="3889"/>
    <cellStyle name="평_평택STP_01_09_27_Pt_충남대학교(1안최종-FI ROI)_(가칭)한마음배움터주식회사" xfId="3890"/>
    <cellStyle name="평_평택STP_01_09_27_Pt_함안오곡초외3교" xfId="3891"/>
    <cellStyle name="평_평택STP_01_09_27_Pt_함안오곡초외3교_(가칭)한마음배움터주식회사" xfId="3892"/>
    <cellStyle name="평_평택STP_01_09_27_재무모델(확인용)-0815" xfId="3893"/>
    <cellStyle name="평_평택STP_01_09_27_재무모델(확인용)-0815_용인구일초 재무모델-실무협상0320-40(금융부대비용반영후)" xfId="3894"/>
    <cellStyle name="평_평택STP_01_09_27_재무모델(확인용)-0815_원일초재무모델-1029(6)" xfId="3895"/>
    <cellStyle name="평_평택STP_01_09_27_재무모델(확인용)-0815_재무모델-계룡복합0903(반기기준)2" xfId="3896"/>
    <cellStyle name="평_평택STP_01_09_27_재무모델(확인용)-0815_재무모델-원일1118" xfId="3897"/>
    <cellStyle name="평_평택STP_01_09_27_재무모델(확인용)-0815_재무모델-원일1130" xfId="3898"/>
    <cellStyle name="평_평택STP_01_09_27_재무모델(확인용)-0815_재무모델-출력용3" xfId="3899"/>
    <cellStyle name="평_평택STP_01_09_27_재무모델_삼경양식_정도초예시3nd" xfId="3900"/>
    <cellStyle name="평_평택STP_01_09_27_재무모델_삼경양식_정도초예시3nd_용인구일초 재무모델-실무협상0320-40(금융부대비용반영후)" xfId="3901"/>
    <cellStyle name="평_평택STP_01_09_27_재무모델_삼경양식_정도초예시3nd_원일초재무모델-1029(6)" xfId="3902"/>
    <cellStyle name="평_평택STP_01_09_27_재무모델_삼경양식_정도초예시3nd_재무모델(확인용)-0811" xfId="3903"/>
    <cellStyle name="평_평택STP_01_09_27_재무모델_삼경양식_정도초예시3nd_재무모델(확인용)-0811_재무모델(확인용)-0815" xfId="3904"/>
    <cellStyle name="평_평택STP_01_09_27_재무모델_삼경양식_정도초예시3nd_재무모델(확인용)-0811_재무모델(확인용)-0815_용인구일초 재무모델-실무협상0320-40(금융부대비용반영후)" xfId="3905"/>
    <cellStyle name="평_평택STP_01_09_27_재무모델_삼경양식_정도초예시3nd_재무모델(확인용)-0811_재무모델(확인용)-0815_원일초재무모델-1029(6)" xfId="3906"/>
    <cellStyle name="평_평택STP_01_09_27_재무모델_삼경양식_정도초예시3nd_재무모델(확인용)-0811_재무모델(확인용)-0815_재무모델-계룡복합0903(반기기준)2" xfId="3907"/>
    <cellStyle name="평_평택STP_01_09_27_재무모델_삼경양식_정도초예시3nd_재무모델(확인용)-0811_재무모델(확인용)-0815_재무모델-원일1118" xfId="3908"/>
    <cellStyle name="평_평택STP_01_09_27_재무모델_삼경양식_정도초예시3nd_재무모델(확인용)-0811_재무모델(확인용)-0815_재무모델-원일1130" xfId="3909"/>
    <cellStyle name="평_평택STP_01_09_27_재무모델_삼경양식_정도초예시3nd_재무모델(확인용)-0811_재무모델(확인용)-0815_재무모델-출력용3" xfId="3910"/>
    <cellStyle name="평_평택STP_01_09_27_재무모델_삼경양식_정도초예시3nd_재무모델-계룡복합0903(반기기준)2" xfId="3911"/>
    <cellStyle name="평_평택STP_01_09_27_재무모델_삼경양식_정도초예시3nd_재무모델-원일1118" xfId="3912"/>
    <cellStyle name="평_평택STP_01_09_27_재무모델_삼경양식_정도초예시3nd_재무모델-원일1130" xfId="3913"/>
    <cellStyle name="평_평택STP_01_09_27_재무모델_삼경양식_정도초예시3nd_재무모델-출력용3" xfId="3914"/>
    <cellStyle name="평_평택STP_01_09_27_재무모델-계룡복합-물가정산(20110404)v3_양식수정6(최종제출본)" xfId="3915"/>
    <cellStyle name="평_평택STP_01_09_27_정도초재무모델_와우초변환" xfId="3916"/>
    <cellStyle name="평_평택STP_01_09_27_정도초재무모델_와우초변환_용인구일초 재무모델-실무협상0320-40(금융부대비용반영후)" xfId="3917"/>
    <cellStyle name="평_평택STP_01_09_27_정도초재무모델_와우초변환_원일초재무모델-1029(6)" xfId="3918"/>
    <cellStyle name="평_평택STP_01_09_27_정도초재무모델_와우초변환_재무모델(확인용)-0811" xfId="3919"/>
    <cellStyle name="평_평택STP_01_09_27_정도초재무모델_와우초변환_재무모델(확인용)-0811_재무모델(확인용)-0815" xfId="3920"/>
    <cellStyle name="평_평택STP_01_09_27_정도초재무모델_와우초변환_재무모델(확인용)-0811_재무모델(확인용)-0815_용인구일초 재무모델-실무협상0320-40(금융부대비용반영후)" xfId="3921"/>
    <cellStyle name="평_평택STP_01_09_27_정도초재무모델_와우초변환_재무모델(확인용)-0811_재무모델(확인용)-0815_원일초재무모델-1029(6)" xfId="3922"/>
    <cellStyle name="평_평택STP_01_09_27_정도초재무모델_와우초변환_재무모델(확인용)-0811_재무모델(확인용)-0815_재무모델-계룡복합0903(반기기준)2" xfId="3923"/>
    <cellStyle name="평_평택STP_01_09_27_정도초재무모델_와우초변환_재무모델(확인용)-0811_재무모델(확인용)-0815_재무모델-원일1118" xfId="3924"/>
    <cellStyle name="평_평택STP_01_09_27_정도초재무모델_와우초변환_재무모델(확인용)-0811_재무모델(확인용)-0815_재무모델-원일1130" xfId="3925"/>
    <cellStyle name="평_평택STP_01_09_27_정도초재무모델_와우초변환_재무모델(확인용)-0811_재무모델(확인용)-0815_재무모델-출력용3" xfId="3926"/>
    <cellStyle name="평_평택STP_01_09_27_정도초재무모델_와우초변환_재무모델-계룡복합0903(반기기준)2" xfId="3927"/>
    <cellStyle name="평_평택STP_01_09_27_정도초재무모델_와우초변환_재무모델-원일1118" xfId="3928"/>
    <cellStyle name="평_평택STP_01_09_27_정도초재무모델_와우초변환_재무모델-원일1130" xfId="3929"/>
    <cellStyle name="평_평택STP_01_09_27_정도초재무모델_와우초변환_재무모델-출력용3" xfId="3930"/>
    <cellStyle name="평_평택STP_01_09_27_충남대최종(원본)20081231-물가정산공사비연결준비" xfId="3931"/>
    <cellStyle name="평_함안오곡초외3교" xfId="3932"/>
    <cellStyle name="평_함안오곡초외3교_(가칭)한마음배움터주식회사" xfId="3933"/>
    <cellStyle name="표" xfId="3934"/>
    <cellStyle name="표준" xfId="0" builtinId="0"/>
    <cellStyle name="표준 10" xfId="3935"/>
    <cellStyle name="표준 11" xfId="3936"/>
    <cellStyle name="표준 12" xfId="3937"/>
    <cellStyle name="표준 13" xfId="3938"/>
    <cellStyle name="표준 14" xfId="3939"/>
    <cellStyle name="표준 15" xfId="3940"/>
    <cellStyle name="표준 16" xfId="3941"/>
    <cellStyle name="표준 17" xfId="3942"/>
    <cellStyle name="표준 19" xfId="3943"/>
    <cellStyle name="표준 19 2" xfId="3944"/>
    <cellStyle name="표준 2" xfId="3945"/>
    <cellStyle name="표준 2 2" xfId="3946"/>
    <cellStyle name="표준 2 2 2" xfId="3947"/>
    <cellStyle name="표준 2 3" xfId="3948"/>
    <cellStyle name="표준 2_6.보험료" xfId="3949"/>
    <cellStyle name="표준 24" xfId="3950"/>
    <cellStyle name="표준 3" xfId="3951"/>
    <cellStyle name="표준 3 2" xfId="3952"/>
    <cellStyle name="표준 3 3" xfId="3953"/>
    <cellStyle name="표준 4" xfId="3954"/>
    <cellStyle name="표준 5" xfId="3955"/>
    <cellStyle name="표준 6" xfId="3956"/>
    <cellStyle name="표준 7" xfId="3957"/>
    <cellStyle name="표준 8" xfId="3958"/>
    <cellStyle name="표준 9" xfId="3959"/>
    <cellStyle name="標準_Akia(F）-8" xfId="3960"/>
    <cellStyle name="표준1" xfId="3961"/>
    <cellStyle name="표준2" xfId="3962"/>
    <cellStyle name="하이퍼링크 2" xfId="3963"/>
    <cellStyle name="하이퍼링크 2 2" xfId="3964"/>
    <cellStyle name="합산" xfId="3965"/>
    <cellStyle name="합산 2" xfId="3966"/>
    <cellStyle name="화폐기호" xfId="3967"/>
    <cellStyle name="화폐기호 2" xfId="3968"/>
    <cellStyle name="화폐기호0" xfId="3969"/>
    <cellStyle name="화폐기호0 2" xfId="39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tabSelected="1" workbookViewId="0">
      <pane xSplit="2" ySplit="5" topLeftCell="C68" activePane="bottomRight" state="frozen"/>
      <selection activeCell="C6" sqref="C6"/>
      <selection pane="topRight"/>
      <selection pane="bottomLeft"/>
      <selection pane="bottomRight" activeCell="O86" sqref="O86"/>
    </sheetView>
  </sheetViews>
  <sheetFormatPr defaultRowHeight="13.5"/>
  <cols>
    <col min="1" max="1" width="4.44140625" style="18" customWidth="1"/>
    <col min="2" max="2" width="7.33203125" style="18" customWidth="1"/>
    <col min="3" max="3" width="9" style="50" customWidth="1"/>
    <col min="4" max="4" width="7.77734375" style="51" customWidth="1"/>
    <col min="5" max="5" width="7" style="50" customWidth="1"/>
    <col min="6" max="6" width="7.77734375" style="51" customWidth="1"/>
    <col min="7" max="7" width="7" style="50" customWidth="1"/>
    <col min="8" max="8" width="7.77734375" style="51" customWidth="1"/>
    <col min="9" max="9" width="7" style="50" customWidth="1"/>
    <col min="10" max="10" width="7.77734375" style="51" customWidth="1"/>
    <col min="11" max="11" width="7" style="50" customWidth="1"/>
    <col min="12" max="12" width="7.77734375" style="51" customWidth="1"/>
    <col min="13" max="13" width="14.33203125" style="64" bestFit="1" customWidth="1"/>
    <col min="14" max="14" width="5.5546875" style="53" customWidth="1"/>
    <col min="15" max="15" width="17.88671875" style="60" customWidth="1"/>
    <col min="16" max="16" width="6.77734375" style="61" customWidth="1"/>
    <col min="17" max="17" width="11.21875" style="18" customWidth="1"/>
    <col min="18" max="18" width="4.77734375" style="18" customWidth="1"/>
    <col min="19" max="19" width="13.44140625" style="18" customWidth="1"/>
    <col min="20" max="20" width="8.88671875" style="18"/>
    <col min="21" max="21" width="8.88671875" style="18" customWidth="1"/>
    <col min="22" max="16384" width="8.88671875" style="18"/>
  </cols>
  <sheetData>
    <row r="1" spans="1:23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156.2633807879233</v>
      </c>
      <c r="E3" s="12"/>
      <c r="F3" s="13">
        <v>1322.5550167847819</v>
      </c>
      <c r="G3" s="12"/>
      <c r="H3" s="13">
        <v>8818.0345443182723</v>
      </c>
      <c r="I3" s="12"/>
      <c r="J3" s="13">
        <v>125939.26</v>
      </c>
      <c r="K3" s="12"/>
      <c r="L3" s="13">
        <v>161.75876384345676</v>
      </c>
      <c r="M3" s="14"/>
      <c r="N3" s="15"/>
      <c r="O3" s="16"/>
      <c r="P3" s="8"/>
    </row>
    <row r="4" spans="1:23">
      <c r="A4" s="139" t="s">
        <v>1</v>
      </c>
      <c r="B4" s="141" t="s">
        <v>2</v>
      </c>
      <c r="C4" s="132" t="s">
        <v>3</v>
      </c>
      <c r="D4" s="132"/>
      <c r="E4" s="132" t="s">
        <v>4</v>
      </c>
      <c r="F4" s="132"/>
      <c r="G4" s="132" t="s">
        <v>5</v>
      </c>
      <c r="H4" s="132"/>
      <c r="I4" s="132" t="s">
        <v>6</v>
      </c>
      <c r="J4" s="132"/>
      <c r="K4" s="132" t="s">
        <v>7</v>
      </c>
      <c r="L4" s="132"/>
      <c r="M4" s="133" t="s">
        <v>8</v>
      </c>
      <c r="N4" s="135" t="s">
        <v>9</v>
      </c>
      <c r="O4" s="137" t="s">
        <v>10</v>
      </c>
      <c r="P4" s="17"/>
      <c r="Q4" s="130" t="s">
        <v>11</v>
      </c>
      <c r="R4" s="130" t="s">
        <v>12</v>
      </c>
      <c r="S4" s="130" t="s">
        <v>13</v>
      </c>
    </row>
    <row r="5" spans="1:23" ht="14.25" thickBot="1">
      <c r="A5" s="140"/>
      <c r="B5" s="142"/>
      <c r="C5" s="19" t="s">
        <v>14</v>
      </c>
      <c r="D5" s="20" t="s">
        <v>15</v>
      </c>
      <c r="E5" s="19" t="s">
        <v>14</v>
      </c>
      <c r="F5" s="20" t="s">
        <v>15</v>
      </c>
      <c r="G5" s="19" t="s">
        <v>14</v>
      </c>
      <c r="H5" s="20" t="s">
        <v>15</v>
      </c>
      <c r="I5" s="19" t="s">
        <v>14</v>
      </c>
      <c r="J5" s="20" t="s">
        <v>15</v>
      </c>
      <c r="K5" s="19" t="s">
        <v>16</v>
      </c>
      <c r="L5" s="20" t="s">
        <v>15</v>
      </c>
      <c r="M5" s="134"/>
      <c r="N5" s="136"/>
      <c r="O5" s="138"/>
      <c r="P5" s="17"/>
      <c r="Q5" s="131"/>
      <c r="R5" s="131"/>
      <c r="S5" s="131"/>
    </row>
    <row r="6" spans="1:23" ht="14.25" thickTop="1">
      <c r="A6" s="21" t="s">
        <v>17</v>
      </c>
      <c r="B6" s="22" t="s">
        <v>18</v>
      </c>
      <c r="C6" s="23">
        <v>21.299999999999727</v>
      </c>
      <c r="D6" s="24">
        <v>3328.4100107827235</v>
      </c>
      <c r="E6" s="23">
        <v>0.24000000000000909</v>
      </c>
      <c r="F6" s="24">
        <v>317.4132040283597</v>
      </c>
      <c r="G6" s="23">
        <v>1.9999999999996021E-2</v>
      </c>
      <c r="H6" s="24">
        <v>176.36069088633036</v>
      </c>
      <c r="I6" s="23">
        <v>0.16000000000000014</v>
      </c>
      <c r="J6" s="24">
        <v>20150.281600000017</v>
      </c>
      <c r="K6" s="23">
        <v>0</v>
      </c>
      <c r="L6" s="24">
        <v>0</v>
      </c>
      <c r="M6" s="25">
        <v>23970</v>
      </c>
      <c r="N6" s="26">
        <v>1</v>
      </c>
      <c r="O6" s="27">
        <v>23970</v>
      </c>
      <c r="P6" s="28"/>
      <c r="Q6" s="29">
        <v>23970</v>
      </c>
      <c r="R6" s="30">
        <v>1</v>
      </c>
      <c r="S6" s="29"/>
      <c r="U6" s="31"/>
      <c r="V6" s="31"/>
      <c r="W6" s="31"/>
    </row>
    <row r="7" spans="1:23">
      <c r="A7" s="32" t="s">
        <v>19</v>
      </c>
      <c r="B7" s="33" t="s">
        <v>20</v>
      </c>
      <c r="C7" s="23">
        <v>4.3999999999996362</v>
      </c>
      <c r="D7" s="24">
        <v>687.5588754668056</v>
      </c>
      <c r="E7" s="23">
        <v>7.000000000000739E-2</v>
      </c>
      <c r="F7" s="24">
        <v>92.578851174944504</v>
      </c>
      <c r="G7" s="23">
        <v>0</v>
      </c>
      <c r="H7" s="24">
        <v>0</v>
      </c>
      <c r="I7" s="23">
        <v>0</v>
      </c>
      <c r="J7" s="24">
        <v>0</v>
      </c>
      <c r="K7" s="23">
        <v>1.1166666666666667</v>
      </c>
      <c r="L7" s="24">
        <v>180.63061962519339</v>
      </c>
      <c r="M7" s="25">
        <v>960</v>
      </c>
      <c r="N7" s="34">
        <v>1</v>
      </c>
      <c r="O7" s="35">
        <v>960</v>
      </c>
      <c r="P7" s="28"/>
      <c r="Q7" s="29">
        <v>960</v>
      </c>
      <c r="R7" s="30">
        <v>1</v>
      </c>
      <c r="S7" s="29"/>
      <c r="U7" s="31"/>
      <c r="V7" s="31"/>
      <c r="W7" s="31"/>
    </row>
    <row r="8" spans="1:23">
      <c r="A8" s="32" t="s">
        <v>21</v>
      </c>
      <c r="B8" s="33" t="s">
        <v>22</v>
      </c>
      <c r="C8" s="23">
        <v>4.3000000000001819</v>
      </c>
      <c r="D8" s="24">
        <v>671.93253738809858</v>
      </c>
      <c r="E8" s="23">
        <v>0.20000000000004547</v>
      </c>
      <c r="F8" s="24">
        <v>264.51100335701653</v>
      </c>
      <c r="G8" s="23">
        <v>3.0000000000001137E-2</v>
      </c>
      <c r="H8" s="24">
        <v>264.54103632955821</v>
      </c>
      <c r="I8" s="23">
        <v>0</v>
      </c>
      <c r="J8" s="24">
        <v>0</v>
      </c>
      <c r="K8" s="23">
        <v>0</v>
      </c>
      <c r="L8" s="24">
        <v>0</v>
      </c>
      <c r="M8" s="25">
        <v>1200</v>
      </c>
      <c r="N8" s="34">
        <v>1</v>
      </c>
      <c r="O8" s="35">
        <v>1200</v>
      </c>
      <c r="P8" s="28"/>
      <c r="Q8" s="29">
        <v>1200</v>
      </c>
      <c r="R8" s="30">
        <v>1</v>
      </c>
      <c r="S8" s="29"/>
      <c r="U8" s="31"/>
      <c r="V8" s="31"/>
      <c r="W8" s="31"/>
    </row>
    <row r="9" spans="1:23">
      <c r="A9" s="32" t="s">
        <v>23</v>
      </c>
      <c r="B9" s="33" t="s">
        <v>24</v>
      </c>
      <c r="C9" s="23">
        <v>34.700000000000045</v>
      </c>
      <c r="D9" s="24">
        <v>5422.3393133409454</v>
      </c>
      <c r="E9" s="23">
        <v>2.5600000000000023</v>
      </c>
      <c r="F9" s="24">
        <v>3385.7408429690445</v>
      </c>
      <c r="G9" s="23">
        <v>0.39000000000000057</v>
      </c>
      <c r="H9" s="24">
        <v>3439.0334722841312</v>
      </c>
      <c r="I9" s="23">
        <v>0</v>
      </c>
      <c r="J9" s="24">
        <v>0</v>
      </c>
      <c r="K9" s="23">
        <v>238.48333333333332</v>
      </c>
      <c r="L9" s="24">
        <v>38576.769197267044</v>
      </c>
      <c r="M9" s="25">
        <v>50820</v>
      </c>
      <c r="N9" s="34">
        <v>1</v>
      </c>
      <c r="O9" s="35">
        <v>50820</v>
      </c>
      <c r="P9" s="28"/>
      <c r="Q9" s="29">
        <v>50820</v>
      </c>
      <c r="R9" s="30">
        <v>1</v>
      </c>
      <c r="S9" s="29"/>
      <c r="U9" s="31"/>
      <c r="V9" s="31"/>
      <c r="W9" s="31"/>
    </row>
    <row r="10" spans="1:23">
      <c r="A10" s="32" t="s">
        <v>25</v>
      </c>
      <c r="B10" s="33" t="s">
        <v>26</v>
      </c>
      <c r="C10" s="23">
        <v>27.099999999999909</v>
      </c>
      <c r="D10" s="24">
        <v>4234.737619352707</v>
      </c>
      <c r="E10" s="23">
        <v>5.370000000000033</v>
      </c>
      <c r="F10" s="24">
        <v>7102.1204401343221</v>
      </c>
      <c r="G10" s="23">
        <v>3.0600000000000023</v>
      </c>
      <c r="H10" s="24">
        <v>26983.185705613934</v>
      </c>
      <c r="I10" s="23">
        <v>0</v>
      </c>
      <c r="J10" s="24">
        <v>0</v>
      </c>
      <c r="K10" s="23">
        <v>22.816666666666666</v>
      </c>
      <c r="L10" s="24">
        <v>3690.7957950282052</v>
      </c>
      <c r="M10" s="25">
        <v>42010</v>
      </c>
      <c r="N10" s="34">
        <v>1</v>
      </c>
      <c r="O10" s="35">
        <v>42010</v>
      </c>
      <c r="P10" s="28"/>
      <c r="Q10" s="29">
        <v>42010</v>
      </c>
      <c r="R10" s="30">
        <v>1</v>
      </c>
      <c r="S10" s="29"/>
      <c r="U10" s="31"/>
      <c r="V10" s="31"/>
      <c r="W10" s="31"/>
    </row>
    <row r="11" spans="1:23">
      <c r="A11" s="32" t="s">
        <v>27</v>
      </c>
      <c r="B11" s="33" t="s">
        <v>28</v>
      </c>
      <c r="C11" s="23">
        <v>26</v>
      </c>
      <c r="D11" s="24">
        <v>4062.8479004860055</v>
      </c>
      <c r="E11" s="23">
        <v>5.1099999999999852</v>
      </c>
      <c r="F11" s="24">
        <v>6758.2561357702161</v>
      </c>
      <c r="G11" s="23">
        <v>2.7900000000000063</v>
      </c>
      <c r="H11" s="24">
        <v>24602.316378648036</v>
      </c>
      <c r="I11" s="23">
        <v>0</v>
      </c>
      <c r="J11" s="24">
        <v>0</v>
      </c>
      <c r="K11" s="23">
        <v>108.36666666666666</v>
      </c>
      <c r="L11" s="24">
        <v>17529.258041835928</v>
      </c>
      <c r="M11" s="25">
        <v>52950</v>
      </c>
      <c r="N11" s="34">
        <v>1</v>
      </c>
      <c r="O11" s="35">
        <v>52950</v>
      </c>
      <c r="P11" s="28"/>
      <c r="Q11" s="29">
        <v>52950</v>
      </c>
      <c r="R11" s="30">
        <v>1</v>
      </c>
      <c r="S11" s="29"/>
      <c r="U11" s="31"/>
      <c r="V11" s="31"/>
      <c r="W11" s="31"/>
    </row>
    <row r="12" spans="1:23">
      <c r="A12" s="32" t="s">
        <v>29</v>
      </c>
      <c r="B12" s="33" t="s">
        <v>30</v>
      </c>
      <c r="C12" s="23">
        <v>29.099999999999909</v>
      </c>
      <c r="D12" s="24">
        <v>4547.2643809285537</v>
      </c>
      <c r="E12" s="23">
        <v>3.9800000000000182</v>
      </c>
      <c r="F12" s="24">
        <v>5263.7689668034554</v>
      </c>
      <c r="G12" s="23">
        <v>1.3500000000000085</v>
      </c>
      <c r="H12" s="24">
        <v>11904.346634829742</v>
      </c>
      <c r="I12" s="23">
        <v>0</v>
      </c>
      <c r="J12" s="24">
        <v>0</v>
      </c>
      <c r="K12" s="23">
        <v>15.95</v>
      </c>
      <c r="L12" s="24">
        <v>2580.052283303135</v>
      </c>
      <c r="M12" s="25">
        <v>24300</v>
      </c>
      <c r="N12" s="34">
        <v>1</v>
      </c>
      <c r="O12" s="35">
        <v>24300</v>
      </c>
      <c r="P12" s="28"/>
      <c r="Q12" s="29">
        <v>24300</v>
      </c>
      <c r="R12" s="30">
        <v>1</v>
      </c>
      <c r="S12" s="29"/>
      <c r="U12" s="31"/>
      <c r="V12" s="31"/>
      <c r="W12" s="31"/>
    </row>
    <row r="13" spans="1:23">
      <c r="A13" s="32" t="s">
        <v>31</v>
      </c>
      <c r="B13" s="33" t="s">
        <v>32</v>
      </c>
      <c r="C13" s="23">
        <v>61.199999999999818</v>
      </c>
      <c r="D13" s="24">
        <v>9563.3189042208778</v>
      </c>
      <c r="E13" s="23">
        <v>4.5200000000000387</v>
      </c>
      <c r="F13" s="24">
        <v>5977.9486758672647</v>
      </c>
      <c r="G13" s="23">
        <v>1.2099999999999937</v>
      </c>
      <c r="H13" s="24">
        <v>10669.821798625055</v>
      </c>
      <c r="I13" s="23">
        <v>0</v>
      </c>
      <c r="J13" s="24">
        <v>0</v>
      </c>
      <c r="K13" s="23">
        <v>96.7</v>
      </c>
      <c r="L13" s="24">
        <v>15642.072463662269</v>
      </c>
      <c r="M13" s="25">
        <v>41850</v>
      </c>
      <c r="N13" s="34">
        <v>1</v>
      </c>
      <c r="O13" s="35">
        <v>41850</v>
      </c>
      <c r="P13" s="28"/>
      <c r="Q13" s="29">
        <v>41850</v>
      </c>
      <c r="R13" s="30">
        <v>1</v>
      </c>
      <c r="S13" s="29"/>
      <c r="U13" s="31"/>
      <c r="V13" s="31"/>
      <c r="W13" s="31"/>
    </row>
    <row r="14" spans="1:23">
      <c r="A14" s="32" t="s">
        <v>33</v>
      </c>
      <c r="B14" s="33" t="s">
        <v>34</v>
      </c>
      <c r="C14" s="23">
        <v>24.399999999999977</v>
      </c>
      <c r="D14" s="24">
        <v>3812.8264912253248</v>
      </c>
      <c r="E14" s="23">
        <v>23.200000000000045</v>
      </c>
      <c r="F14" s="24">
        <v>30683.276389406998</v>
      </c>
      <c r="G14" s="23">
        <v>1.7600000000000051</v>
      </c>
      <c r="H14" s="24">
        <v>15519.740798000204</v>
      </c>
      <c r="I14" s="23">
        <v>0.40000000000000036</v>
      </c>
      <c r="J14" s="24">
        <v>50375.704000000042</v>
      </c>
      <c r="K14" s="23">
        <v>8.8333333333333339</v>
      </c>
      <c r="L14" s="24">
        <v>1428.8690806172015</v>
      </c>
      <c r="M14" s="25">
        <v>101820</v>
      </c>
      <c r="N14" s="34">
        <v>1</v>
      </c>
      <c r="O14" s="35">
        <v>101820</v>
      </c>
      <c r="P14" s="28"/>
      <c r="Q14" s="29">
        <v>101820</v>
      </c>
      <c r="R14" s="30">
        <v>1</v>
      </c>
      <c r="S14" s="29"/>
      <c r="U14" s="31"/>
      <c r="V14" s="31"/>
      <c r="W14" s="31"/>
    </row>
    <row r="15" spans="1:23">
      <c r="A15" s="32" t="s">
        <v>35</v>
      </c>
      <c r="B15" s="33" t="s">
        <v>36</v>
      </c>
      <c r="C15" s="23">
        <v>45.200000000000273</v>
      </c>
      <c r="D15" s="24">
        <v>7063.1048116141756</v>
      </c>
      <c r="E15" s="23">
        <v>3.9899999999999807</v>
      </c>
      <c r="F15" s="24">
        <v>5276.9945169712537</v>
      </c>
      <c r="G15" s="23">
        <v>0.75</v>
      </c>
      <c r="H15" s="24">
        <v>6613.5259082387038</v>
      </c>
      <c r="I15" s="23">
        <v>0.4399999999999995</v>
      </c>
      <c r="J15" s="24">
        <v>55413.274399999937</v>
      </c>
      <c r="K15" s="23">
        <v>0</v>
      </c>
      <c r="L15" s="24">
        <v>0</v>
      </c>
      <c r="M15" s="25">
        <v>74370</v>
      </c>
      <c r="N15" s="34">
        <v>1</v>
      </c>
      <c r="O15" s="35">
        <v>74370</v>
      </c>
      <c r="P15" s="28"/>
      <c r="Q15" s="29">
        <v>74370</v>
      </c>
      <c r="R15" s="30">
        <v>1</v>
      </c>
      <c r="S15" s="29"/>
      <c r="U15" s="31"/>
      <c r="V15" s="31"/>
      <c r="W15" s="31"/>
    </row>
    <row r="16" spans="1:23">
      <c r="A16" s="32" t="s">
        <v>37</v>
      </c>
      <c r="B16" s="33" t="s">
        <v>38</v>
      </c>
      <c r="C16" s="23">
        <v>34.100000000000023</v>
      </c>
      <c r="D16" s="24">
        <v>5328.581284868188</v>
      </c>
      <c r="E16" s="23">
        <v>10.67999999999995</v>
      </c>
      <c r="F16" s="24">
        <v>14124.887579261404</v>
      </c>
      <c r="G16" s="23">
        <v>5.7999999999999829</v>
      </c>
      <c r="H16" s="24">
        <v>51144.600357045827</v>
      </c>
      <c r="I16" s="23">
        <v>4.0000000000000036E-2</v>
      </c>
      <c r="J16" s="24">
        <v>5037.5704000000042</v>
      </c>
      <c r="K16" s="23">
        <v>12.166666666666666</v>
      </c>
      <c r="L16" s="24">
        <v>1968.0649600953905</v>
      </c>
      <c r="M16" s="25">
        <v>77600</v>
      </c>
      <c r="N16" s="34">
        <v>2</v>
      </c>
      <c r="O16" s="35">
        <v>38800</v>
      </c>
      <c r="P16" s="28"/>
      <c r="Q16" s="29"/>
      <c r="R16" s="30">
        <v>2</v>
      </c>
      <c r="S16" s="29">
        <v>38800</v>
      </c>
      <c r="U16" s="31"/>
      <c r="V16" s="31"/>
      <c r="W16" s="31"/>
    </row>
    <row r="17" spans="1:23">
      <c r="A17" s="32" t="s">
        <v>39</v>
      </c>
      <c r="B17" s="33" t="s">
        <v>40</v>
      </c>
      <c r="C17" s="23">
        <v>46.299999999999727</v>
      </c>
      <c r="D17" s="24">
        <v>7234.9945304808061</v>
      </c>
      <c r="E17" s="23">
        <v>12.580000000000041</v>
      </c>
      <c r="F17" s="24">
        <v>16637.742111152609</v>
      </c>
      <c r="G17" s="23">
        <v>5.2800000000000011</v>
      </c>
      <c r="H17" s="24">
        <v>46559.222394000484</v>
      </c>
      <c r="I17" s="23">
        <v>0.15000000000000036</v>
      </c>
      <c r="J17" s="24">
        <v>18890.889000000043</v>
      </c>
      <c r="K17" s="23">
        <v>1.45</v>
      </c>
      <c r="L17" s="24">
        <v>234.5502075730123</v>
      </c>
      <c r="M17" s="25">
        <v>89560</v>
      </c>
      <c r="N17" s="34">
        <v>2</v>
      </c>
      <c r="O17" s="35">
        <v>44780</v>
      </c>
      <c r="P17" s="28"/>
      <c r="Q17" s="29"/>
      <c r="R17" s="30">
        <v>2</v>
      </c>
      <c r="S17" s="29">
        <v>44780</v>
      </c>
      <c r="U17" s="31"/>
      <c r="V17" s="31"/>
      <c r="W17" s="31"/>
    </row>
    <row r="18" spans="1:23">
      <c r="A18" s="32" t="s">
        <v>41</v>
      </c>
      <c r="B18" s="33" t="s">
        <v>42</v>
      </c>
      <c r="C18" s="23">
        <v>28.5</v>
      </c>
      <c r="D18" s="24">
        <v>4453.5063524558136</v>
      </c>
      <c r="E18" s="23">
        <v>3.6700000000000728</v>
      </c>
      <c r="F18" s="24">
        <v>4853.7769116002455</v>
      </c>
      <c r="G18" s="23">
        <v>1.4099999999999966</v>
      </c>
      <c r="H18" s="24">
        <v>12433.428707488734</v>
      </c>
      <c r="I18" s="23">
        <v>0.20000000000000018</v>
      </c>
      <c r="J18" s="24">
        <v>25187.852000000021</v>
      </c>
      <c r="K18" s="23">
        <v>0.51666666666666672</v>
      </c>
      <c r="L18" s="24">
        <v>83.575361319119338</v>
      </c>
      <c r="M18" s="25">
        <v>47010</v>
      </c>
      <c r="N18" s="34">
        <v>2</v>
      </c>
      <c r="O18" s="35">
        <v>23510</v>
      </c>
      <c r="P18" s="28"/>
      <c r="Q18" s="29"/>
      <c r="R18" s="30">
        <v>2</v>
      </c>
      <c r="S18" s="29">
        <v>23505</v>
      </c>
      <c r="U18" s="31"/>
      <c r="V18" s="31"/>
      <c r="W18" s="31"/>
    </row>
    <row r="19" spans="1:23">
      <c r="A19" s="32" t="s">
        <v>43</v>
      </c>
      <c r="B19" s="33" t="s">
        <v>44</v>
      </c>
      <c r="C19" s="23">
        <v>44.300000000000182</v>
      </c>
      <c r="D19" s="24">
        <v>6922.4677689050304</v>
      </c>
      <c r="E19" s="23">
        <v>8.8199999999999932</v>
      </c>
      <c r="F19" s="24">
        <v>11664.935248041767</v>
      </c>
      <c r="G19" s="23">
        <v>4.4799999999999898</v>
      </c>
      <c r="H19" s="24">
        <v>39504.794758545773</v>
      </c>
      <c r="I19" s="23">
        <v>0.36999999999999922</v>
      </c>
      <c r="J19" s="24">
        <v>46597.526199999898</v>
      </c>
      <c r="K19" s="23">
        <v>27.9</v>
      </c>
      <c r="L19" s="24">
        <v>4513.0695112324438</v>
      </c>
      <c r="M19" s="25">
        <v>109200</v>
      </c>
      <c r="N19" s="34">
        <v>2</v>
      </c>
      <c r="O19" s="35">
        <v>54600</v>
      </c>
      <c r="P19" s="28"/>
      <c r="Q19" s="29"/>
      <c r="R19" s="30">
        <v>2</v>
      </c>
      <c r="S19" s="29">
        <v>54600</v>
      </c>
      <c r="U19" s="31"/>
      <c r="V19" s="31"/>
      <c r="W19" s="31"/>
    </row>
    <row r="20" spans="1:23">
      <c r="A20" s="32" t="s">
        <v>45</v>
      </c>
      <c r="B20" s="33" t="s">
        <v>46</v>
      </c>
      <c r="C20" s="23">
        <v>73.799999999999727</v>
      </c>
      <c r="D20" s="24">
        <v>11532.237502148697</v>
      </c>
      <c r="E20" s="23">
        <v>5.4799999999999613</v>
      </c>
      <c r="F20" s="24">
        <v>7247.6014919805539</v>
      </c>
      <c r="G20" s="23">
        <v>1.9300000000000068</v>
      </c>
      <c r="H20" s="24">
        <v>17018.806670534326</v>
      </c>
      <c r="I20" s="23">
        <v>0</v>
      </c>
      <c r="J20" s="24">
        <v>0</v>
      </c>
      <c r="K20" s="23">
        <v>101.58333333333333</v>
      </c>
      <c r="L20" s="24">
        <v>16431.994427097816</v>
      </c>
      <c r="M20" s="25">
        <v>52230</v>
      </c>
      <c r="N20" s="34">
        <v>2</v>
      </c>
      <c r="O20" s="35">
        <v>26120</v>
      </c>
      <c r="P20" s="28"/>
      <c r="Q20" s="29"/>
      <c r="R20" s="30">
        <v>2</v>
      </c>
      <c r="S20" s="29">
        <v>26115</v>
      </c>
      <c r="U20" s="31"/>
      <c r="V20" s="31"/>
      <c r="W20" s="31"/>
    </row>
    <row r="21" spans="1:23">
      <c r="A21" s="32" t="s">
        <v>47</v>
      </c>
      <c r="B21" s="33" t="s">
        <v>48</v>
      </c>
      <c r="C21" s="23">
        <v>34.800000000000182</v>
      </c>
      <c r="D21" s="24">
        <v>5437.9656514197595</v>
      </c>
      <c r="E21" s="23">
        <v>4.8100000000000591</v>
      </c>
      <c r="F21" s="24">
        <v>6361.489630734879</v>
      </c>
      <c r="G21" s="23">
        <v>1.8400000000000034</v>
      </c>
      <c r="H21" s="24">
        <v>16225.183561545651</v>
      </c>
      <c r="I21" s="23">
        <v>0</v>
      </c>
      <c r="J21" s="24">
        <v>0</v>
      </c>
      <c r="K21" s="23">
        <v>18.75</v>
      </c>
      <c r="L21" s="24">
        <v>3032.9768220648143</v>
      </c>
      <c r="M21" s="25">
        <v>31060</v>
      </c>
      <c r="N21" s="34">
        <v>2</v>
      </c>
      <c r="O21" s="35">
        <v>15530</v>
      </c>
      <c r="P21" s="28"/>
      <c r="Q21" s="29"/>
      <c r="R21" s="30">
        <v>2</v>
      </c>
      <c r="S21" s="29">
        <v>15530</v>
      </c>
      <c r="U21" s="31"/>
      <c r="V21" s="31"/>
      <c r="W21" s="31"/>
    </row>
    <row r="22" spans="1:23">
      <c r="A22" s="32" t="s">
        <v>49</v>
      </c>
      <c r="B22" s="33" t="s">
        <v>50</v>
      </c>
      <c r="C22" s="23">
        <v>34.800000000000182</v>
      </c>
      <c r="D22" s="24">
        <v>5437.9656514197595</v>
      </c>
      <c r="E22" s="23">
        <v>8.0400000000000205</v>
      </c>
      <c r="F22" s="24">
        <v>10633.342334949673</v>
      </c>
      <c r="G22" s="23">
        <v>3.1599999999999966</v>
      </c>
      <c r="H22" s="24">
        <v>27864.989160045712</v>
      </c>
      <c r="I22" s="23">
        <v>7.0000000000000284E-2</v>
      </c>
      <c r="J22" s="24">
        <v>8815.7482000000346</v>
      </c>
      <c r="K22" s="23">
        <v>0</v>
      </c>
      <c r="L22" s="24">
        <v>0</v>
      </c>
      <c r="M22" s="25">
        <v>52750</v>
      </c>
      <c r="N22" s="34">
        <v>2</v>
      </c>
      <c r="O22" s="35">
        <v>26380</v>
      </c>
      <c r="P22" s="28"/>
      <c r="Q22" s="29"/>
      <c r="R22" s="30">
        <v>2</v>
      </c>
      <c r="S22" s="29">
        <v>26375</v>
      </c>
      <c r="U22" s="31"/>
      <c r="V22" s="31"/>
      <c r="W22" s="31"/>
    </row>
    <row r="23" spans="1:23">
      <c r="A23" s="32" t="s">
        <v>51</v>
      </c>
      <c r="B23" s="33" t="s">
        <v>52</v>
      </c>
      <c r="C23" s="23">
        <v>36.099999999999909</v>
      </c>
      <c r="D23" s="24">
        <v>5641.1080464440165</v>
      </c>
      <c r="E23" s="23">
        <v>4.8600000000000136</v>
      </c>
      <c r="F23" s="24">
        <v>6427.6173815740576</v>
      </c>
      <c r="G23" s="23">
        <v>1.7299999999999898</v>
      </c>
      <c r="H23" s="24">
        <v>15255.199761670521</v>
      </c>
      <c r="I23" s="23">
        <v>0</v>
      </c>
      <c r="J23" s="24">
        <v>0</v>
      </c>
      <c r="K23" s="23">
        <v>0</v>
      </c>
      <c r="L23" s="24">
        <v>0</v>
      </c>
      <c r="M23" s="25">
        <v>27320</v>
      </c>
      <c r="N23" s="34">
        <v>2</v>
      </c>
      <c r="O23" s="35">
        <v>13660</v>
      </c>
      <c r="P23" s="28"/>
      <c r="Q23" s="29"/>
      <c r="R23" s="30">
        <v>2</v>
      </c>
      <c r="S23" s="29">
        <v>13660</v>
      </c>
      <c r="U23" s="31"/>
      <c r="V23" s="31"/>
      <c r="W23" s="31"/>
    </row>
    <row r="24" spans="1:23">
      <c r="A24" s="32" t="s">
        <v>53</v>
      </c>
      <c r="B24" s="33" t="s">
        <v>54</v>
      </c>
      <c r="C24" s="23">
        <v>178.39999999999964</v>
      </c>
      <c r="D24" s="24">
        <v>27877.387132565458</v>
      </c>
      <c r="E24" s="23">
        <v>11.07000000000005</v>
      </c>
      <c r="F24" s="24">
        <v>14640.684035807601</v>
      </c>
      <c r="G24" s="23">
        <v>3.6599999999999966</v>
      </c>
      <c r="H24" s="24">
        <v>32274.006432204846</v>
      </c>
      <c r="I24" s="23">
        <v>3.0000000000000249E-2</v>
      </c>
      <c r="J24" s="24">
        <v>3778.1778000000313</v>
      </c>
      <c r="K24" s="23">
        <v>0</v>
      </c>
      <c r="L24" s="24">
        <v>0</v>
      </c>
      <c r="M24" s="25">
        <v>78570</v>
      </c>
      <c r="N24" s="34">
        <v>2</v>
      </c>
      <c r="O24" s="35">
        <v>39290</v>
      </c>
      <c r="P24" s="28"/>
      <c r="Q24" s="29"/>
      <c r="R24" s="30">
        <v>2</v>
      </c>
      <c r="S24" s="29">
        <v>39285</v>
      </c>
      <c r="U24" s="31"/>
      <c r="V24" s="31"/>
      <c r="W24" s="31"/>
    </row>
    <row r="25" spans="1:23">
      <c r="A25" s="32" t="s">
        <v>55</v>
      </c>
      <c r="B25" s="33" t="s">
        <v>56</v>
      </c>
      <c r="C25" s="23">
        <v>32.599999999999909</v>
      </c>
      <c r="D25" s="24">
        <v>5094.1862136862856</v>
      </c>
      <c r="E25" s="23">
        <v>6.160000000000025</v>
      </c>
      <c r="F25" s="24">
        <v>8146.9389033942889</v>
      </c>
      <c r="G25" s="23">
        <v>2.1299999999999955</v>
      </c>
      <c r="H25" s="24">
        <v>18782.413579397878</v>
      </c>
      <c r="I25" s="23">
        <v>0.22999999999999954</v>
      </c>
      <c r="J25" s="24">
        <v>28966.029799999942</v>
      </c>
      <c r="K25" s="23">
        <v>0</v>
      </c>
      <c r="L25" s="24">
        <v>0</v>
      </c>
      <c r="M25" s="25">
        <v>60990</v>
      </c>
      <c r="N25" s="34">
        <v>2</v>
      </c>
      <c r="O25" s="35">
        <v>30500</v>
      </c>
      <c r="P25" s="28"/>
      <c r="Q25" s="29"/>
      <c r="R25" s="30">
        <v>2</v>
      </c>
      <c r="S25" s="29">
        <v>30495</v>
      </c>
      <c r="U25" s="31"/>
      <c r="V25" s="31"/>
      <c r="W25" s="31"/>
    </row>
    <row r="26" spans="1:23">
      <c r="A26" s="32" t="s">
        <v>57</v>
      </c>
      <c r="B26" s="33" t="s">
        <v>58</v>
      </c>
      <c r="C26" s="23">
        <v>33.400000000000091</v>
      </c>
      <c r="D26" s="24">
        <v>5219.196918316652</v>
      </c>
      <c r="E26" s="23">
        <v>4.6700000000000159</v>
      </c>
      <c r="F26" s="24">
        <v>6176.3319283849523</v>
      </c>
      <c r="G26" s="23">
        <v>2.1099999999999852</v>
      </c>
      <c r="H26" s="24">
        <v>18606.052888511425</v>
      </c>
      <c r="I26" s="23">
        <v>0</v>
      </c>
      <c r="J26" s="24">
        <v>0</v>
      </c>
      <c r="K26" s="23">
        <v>0.83333333333333337</v>
      </c>
      <c r="L26" s="24">
        <v>134.79896986954731</v>
      </c>
      <c r="M26" s="25">
        <v>30140</v>
      </c>
      <c r="N26" s="34">
        <v>2</v>
      </c>
      <c r="O26" s="35">
        <v>15070</v>
      </c>
      <c r="P26" s="28"/>
      <c r="Q26" s="29"/>
      <c r="R26" s="30">
        <v>2</v>
      </c>
      <c r="S26" s="29">
        <v>15070</v>
      </c>
      <c r="U26" s="31"/>
      <c r="V26" s="31"/>
      <c r="W26" s="31"/>
    </row>
    <row r="27" spans="1:23">
      <c r="A27" s="32" t="s">
        <v>59</v>
      </c>
      <c r="B27" s="33" t="s">
        <v>60</v>
      </c>
      <c r="C27" s="23">
        <v>57.599999999999909</v>
      </c>
      <c r="D27" s="24">
        <v>9000.7707333843682</v>
      </c>
      <c r="E27" s="23">
        <v>14.210000000000036</v>
      </c>
      <c r="F27" s="24">
        <v>18793.506788511797</v>
      </c>
      <c r="G27" s="23">
        <v>6.6599999999999966</v>
      </c>
      <c r="H27" s="24">
        <v>58728.110065159664</v>
      </c>
      <c r="I27" s="23">
        <v>0.62999999999999901</v>
      </c>
      <c r="J27" s="24">
        <v>79341.733799999871</v>
      </c>
      <c r="K27" s="23">
        <v>0</v>
      </c>
      <c r="L27" s="24">
        <v>0</v>
      </c>
      <c r="M27" s="25">
        <v>165860</v>
      </c>
      <c r="N27" s="34">
        <v>2</v>
      </c>
      <c r="O27" s="35">
        <v>82930</v>
      </c>
      <c r="P27" s="28"/>
      <c r="Q27" s="29"/>
      <c r="R27" s="30">
        <v>2</v>
      </c>
      <c r="S27" s="29">
        <v>82930</v>
      </c>
      <c r="U27" s="31"/>
      <c r="V27" s="31"/>
      <c r="W27" s="31"/>
    </row>
    <row r="28" spans="1:23">
      <c r="A28" s="32" t="s">
        <v>61</v>
      </c>
      <c r="B28" s="33" t="s">
        <v>62</v>
      </c>
      <c r="C28" s="23">
        <v>20.300000000000182</v>
      </c>
      <c r="D28" s="24">
        <v>3172.1466299948715</v>
      </c>
      <c r="E28" s="23">
        <v>2.5099999999999909</v>
      </c>
      <c r="F28" s="24">
        <v>3319.6130921297904</v>
      </c>
      <c r="G28" s="23">
        <v>0.87000000000000455</v>
      </c>
      <c r="H28" s="24">
        <v>7671.6900535569366</v>
      </c>
      <c r="I28" s="23">
        <v>5.0000000000000711E-2</v>
      </c>
      <c r="J28" s="24">
        <v>6296.9630000000889</v>
      </c>
      <c r="K28" s="23">
        <v>0</v>
      </c>
      <c r="L28" s="24">
        <v>0</v>
      </c>
      <c r="M28" s="25">
        <v>20460</v>
      </c>
      <c r="N28" s="34">
        <v>1</v>
      </c>
      <c r="O28" s="35">
        <v>20460</v>
      </c>
      <c r="P28" s="28"/>
      <c r="Q28" s="29">
        <v>20460</v>
      </c>
      <c r="R28" s="30">
        <v>1</v>
      </c>
      <c r="S28" s="29"/>
      <c r="U28" s="31"/>
      <c r="V28" s="31"/>
      <c r="W28" s="31"/>
    </row>
    <row r="29" spans="1:23">
      <c r="A29" s="32" t="s">
        <v>63</v>
      </c>
      <c r="B29" s="33" t="s">
        <v>64</v>
      </c>
      <c r="C29" s="23">
        <v>76.099999999999909</v>
      </c>
      <c r="D29" s="24">
        <v>11891.643277960949</v>
      </c>
      <c r="E29" s="23">
        <v>1.660000000000025</v>
      </c>
      <c r="F29" s="24">
        <v>2195.4413278627708</v>
      </c>
      <c r="G29" s="23">
        <v>0.57000000000000739</v>
      </c>
      <c r="H29" s="24">
        <v>5026.27969026148</v>
      </c>
      <c r="I29" s="23">
        <v>0</v>
      </c>
      <c r="J29" s="24">
        <v>0</v>
      </c>
      <c r="K29" s="23">
        <v>173.85</v>
      </c>
      <c r="L29" s="24">
        <v>28121.761094184956</v>
      </c>
      <c r="M29" s="25">
        <v>47240</v>
      </c>
      <c r="N29" s="34">
        <v>1</v>
      </c>
      <c r="O29" s="35">
        <v>47240</v>
      </c>
      <c r="P29" s="28"/>
      <c r="Q29" s="29">
        <v>47240</v>
      </c>
      <c r="R29" s="30">
        <v>1</v>
      </c>
      <c r="S29" s="29"/>
      <c r="U29" s="31"/>
      <c r="V29" s="31"/>
      <c r="W29" s="31"/>
    </row>
    <row r="30" spans="1:23">
      <c r="A30" s="32" t="s">
        <v>65</v>
      </c>
      <c r="B30" s="33" t="s">
        <v>66</v>
      </c>
      <c r="C30" s="23">
        <v>55.300000000000182</v>
      </c>
      <c r="D30" s="24">
        <v>8641.3649575721865</v>
      </c>
      <c r="E30" s="23">
        <v>4.6500000000000341</v>
      </c>
      <c r="F30" s="24">
        <v>6149.8808280492804</v>
      </c>
      <c r="G30" s="23">
        <v>1.0600000000000023</v>
      </c>
      <c r="H30" s="24">
        <v>9347.1166169773878</v>
      </c>
      <c r="I30" s="23">
        <v>0.19000000000000039</v>
      </c>
      <c r="J30" s="24">
        <v>23928.459400000047</v>
      </c>
      <c r="K30" s="23">
        <v>3.3333333333333333E-2</v>
      </c>
      <c r="L30" s="24">
        <v>5.3919587947818917</v>
      </c>
      <c r="M30" s="25">
        <v>48070</v>
      </c>
      <c r="N30" s="34">
        <v>1</v>
      </c>
      <c r="O30" s="35">
        <v>48070</v>
      </c>
      <c r="P30" s="28"/>
      <c r="Q30" s="29">
        <v>48070</v>
      </c>
      <c r="R30" s="30">
        <v>1</v>
      </c>
      <c r="S30" s="29"/>
      <c r="U30" s="31"/>
      <c r="V30" s="31"/>
      <c r="W30" s="31"/>
    </row>
    <row r="31" spans="1:23">
      <c r="A31" s="32" t="s">
        <v>67</v>
      </c>
      <c r="B31" s="33" t="s">
        <v>68</v>
      </c>
      <c r="C31" s="23">
        <v>51.799999999999727</v>
      </c>
      <c r="D31" s="24">
        <v>8094.4431248143837</v>
      </c>
      <c r="E31" s="23">
        <v>3.3199999999999932</v>
      </c>
      <c r="F31" s="24">
        <v>4390.882655725467</v>
      </c>
      <c r="G31" s="23">
        <v>1.2000000000000028</v>
      </c>
      <c r="H31" s="24">
        <v>10581.641453181952</v>
      </c>
      <c r="I31" s="23">
        <v>0</v>
      </c>
      <c r="J31" s="24">
        <v>0</v>
      </c>
      <c r="K31" s="23">
        <v>441.21666666666664</v>
      </c>
      <c r="L31" s="24">
        <v>71370.662587130515</v>
      </c>
      <c r="M31" s="25">
        <v>94440</v>
      </c>
      <c r="N31" s="34">
        <v>1</v>
      </c>
      <c r="O31" s="35">
        <v>94440</v>
      </c>
      <c r="P31" s="28"/>
      <c r="Q31" s="29">
        <v>94440</v>
      </c>
      <c r="R31" s="30">
        <v>1</v>
      </c>
      <c r="S31" s="29"/>
      <c r="U31" s="31"/>
      <c r="V31" s="31"/>
      <c r="W31" s="31"/>
    </row>
    <row r="32" spans="1:23">
      <c r="A32" s="32" t="s">
        <v>69</v>
      </c>
      <c r="B32" s="33" t="s">
        <v>70</v>
      </c>
      <c r="C32" s="23">
        <v>80.300000000000182</v>
      </c>
      <c r="D32" s="24">
        <v>12547.949477270269</v>
      </c>
      <c r="E32" s="23">
        <v>6.7799999999999727</v>
      </c>
      <c r="F32" s="24">
        <v>8966.9230138007842</v>
      </c>
      <c r="G32" s="23">
        <v>2.75</v>
      </c>
      <c r="H32" s="24">
        <v>24249.59499687525</v>
      </c>
      <c r="I32" s="23">
        <v>0.24000000000000021</v>
      </c>
      <c r="J32" s="24">
        <v>30225.422400000025</v>
      </c>
      <c r="K32" s="23">
        <v>248.18333333333334</v>
      </c>
      <c r="L32" s="24">
        <v>40145.82920654858</v>
      </c>
      <c r="M32" s="25">
        <v>116140</v>
      </c>
      <c r="N32" s="34">
        <v>1</v>
      </c>
      <c r="O32" s="35">
        <v>116140</v>
      </c>
      <c r="P32" s="28"/>
      <c r="Q32" s="29">
        <v>116140</v>
      </c>
      <c r="R32" s="30">
        <v>1</v>
      </c>
      <c r="S32" s="29"/>
      <c r="U32" s="31"/>
      <c r="V32" s="31"/>
      <c r="W32" s="31"/>
    </row>
    <row r="33" spans="1:23">
      <c r="A33" s="32" t="s">
        <v>71</v>
      </c>
      <c r="B33" s="33" t="s">
        <v>72</v>
      </c>
      <c r="C33" s="23">
        <v>50.800000000000182</v>
      </c>
      <c r="D33" s="24">
        <v>7938.1797440265318</v>
      </c>
      <c r="E33" s="23">
        <v>5.6299999999999386</v>
      </c>
      <c r="F33" s="24">
        <v>7445.9847444982406</v>
      </c>
      <c r="G33" s="23">
        <v>1.210000000000008</v>
      </c>
      <c r="H33" s="24">
        <v>10669.82179862518</v>
      </c>
      <c r="I33" s="23">
        <v>0</v>
      </c>
      <c r="J33" s="24">
        <v>0</v>
      </c>
      <c r="K33" s="23">
        <v>277.61666666666667</v>
      </c>
      <c r="L33" s="24">
        <v>44906.928822340989</v>
      </c>
      <c r="M33" s="25">
        <v>70960</v>
      </c>
      <c r="N33" s="34">
        <v>2</v>
      </c>
      <c r="O33" s="35">
        <v>35480</v>
      </c>
      <c r="P33" s="28"/>
      <c r="Q33" s="29"/>
      <c r="R33" s="30">
        <v>2</v>
      </c>
      <c r="S33" s="29">
        <v>35480</v>
      </c>
      <c r="U33" s="31"/>
      <c r="V33" s="31"/>
      <c r="W33" s="31"/>
    </row>
    <row r="34" spans="1:23">
      <c r="A34" s="32" t="s">
        <v>73</v>
      </c>
      <c r="B34" s="33" t="s">
        <v>74</v>
      </c>
      <c r="C34" s="23">
        <v>46.899999999999636</v>
      </c>
      <c r="D34" s="24">
        <v>7328.7525589535453</v>
      </c>
      <c r="E34" s="23">
        <v>6.8100000000000023</v>
      </c>
      <c r="F34" s="24">
        <v>9006.5996643043673</v>
      </c>
      <c r="G34" s="23">
        <v>2.8900000000000006</v>
      </c>
      <c r="H34" s="24">
        <v>25484.119833079811</v>
      </c>
      <c r="I34" s="23">
        <v>0.15000000000000036</v>
      </c>
      <c r="J34" s="24">
        <v>18890.889000000043</v>
      </c>
      <c r="K34" s="23">
        <v>29.25</v>
      </c>
      <c r="L34" s="24">
        <v>4731.4438424211103</v>
      </c>
      <c r="M34" s="25">
        <v>65440</v>
      </c>
      <c r="N34" s="34">
        <v>2</v>
      </c>
      <c r="O34" s="35">
        <v>32720</v>
      </c>
      <c r="P34" s="28"/>
      <c r="Q34" s="29"/>
      <c r="R34" s="30">
        <v>2</v>
      </c>
      <c r="S34" s="29">
        <v>32720</v>
      </c>
      <c r="U34" s="31"/>
      <c r="V34" s="31"/>
      <c r="W34" s="31"/>
    </row>
    <row r="35" spans="1:23">
      <c r="A35" s="32" t="s">
        <v>75</v>
      </c>
      <c r="B35" s="33" t="s">
        <v>76</v>
      </c>
      <c r="C35" s="23">
        <v>36.699999999999818</v>
      </c>
      <c r="D35" s="24">
        <v>5734.8660749167566</v>
      </c>
      <c r="E35" s="23">
        <v>6.4699999999999704</v>
      </c>
      <c r="F35" s="24">
        <v>8556.9309585974988</v>
      </c>
      <c r="G35" s="23">
        <v>2.75</v>
      </c>
      <c r="H35" s="24">
        <v>24249.59499687525</v>
      </c>
      <c r="I35" s="23">
        <v>0.13999999999999968</v>
      </c>
      <c r="J35" s="24">
        <v>17631.49639999996</v>
      </c>
      <c r="K35" s="23">
        <v>17.183333333333334</v>
      </c>
      <c r="L35" s="24">
        <v>2779.5547587100655</v>
      </c>
      <c r="M35" s="25">
        <v>58950</v>
      </c>
      <c r="N35" s="34">
        <v>2</v>
      </c>
      <c r="O35" s="35">
        <v>29480</v>
      </c>
      <c r="P35" s="28"/>
      <c r="Q35" s="29"/>
      <c r="R35" s="30">
        <v>2</v>
      </c>
      <c r="S35" s="29">
        <v>29475</v>
      </c>
      <c r="U35" s="31"/>
      <c r="V35" s="31"/>
      <c r="W35" s="31"/>
    </row>
    <row r="36" spans="1:23">
      <c r="A36" s="32" t="s">
        <v>77</v>
      </c>
      <c r="B36" s="33" t="s">
        <v>78</v>
      </c>
      <c r="C36" s="23">
        <v>38.5</v>
      </c>
      <c r="D36" s="24">
        <v>6016.1401603350469</v>
      </c>
      <c r="E36" s="23">
        <v>10.620000000000005</v>
      </c>
      <c r="F36" s="24">
        <v>14045.534278254388</v>
      </c>
      <c r="G36" s="23">
        <v>4.1700000000000159</v>
      </c>
      <c r="H36" s="24">
        <v>36771.204049807333</v>
      </c>
      <c r="I36" s="23">
        <v>0</v>
      </c>
      <c r="J36" s="24">
        <v>0</v>
      </c>
      <c r="K36" s="23">
        <v>71.233333333333334</v>
      </c>
      <c r="L36" s="24">
        <v>11522.615944448904</v>
      </c>
      <c r="M36" s="25">
        <v>68360</v>
      </c>
      <c r="N36" s="34">
        <v>2</v>
      </c>
      <c r="O36" s="35">
        <v>34180</v>
      </c>
      <c r="P36" s="28"/>
      <c r="Q36" s="29"/>
      <c r="R36" s="30">
        <v>2</v>
      </c>
      <c r="S36" s="29">
        <v>34180</v>
      </c>
      <c r="U36" s="31"/>
      <c r="V36" s="31"/>
      <c r="W36" s="31"/>
    </row>
    <row r="37" spans="1:23">
      <c r="A37" s="32" t="s">
        <v>79</v>
      </c>
      <c r="B37" s="33" t="s">
        <v>80</v>
      </c>
      <c r="C37" s="23">
        <v>44.5</v>
      </c>
      <c r="D37" s="24">
        <v>6953.7204450625868</v>
      </c>
      <c r="E37" s="23">
        <v>12.379999999999995</v>
      </c>
      <c r="F37" s="24">
        <v>16373.231107795593</v>
      </c>
      <c r="G37" s="23">
        <v>4.25</v>
      </c>
      <c r="H37" s="24">
        <v>37476.646813352658</v>
      </c>
      <c r="I37" s="23">
        <v>0</v>
      </c>
      <c r="J37" s="24">
        <v>0</v>
      </c>
      <c r="K37" s="23">
        <v>0</v>
      </c>
      <c r="L37" s="24">
        <v>0</v>
      </c>
      <c r="M37" s="25">
        <v>60800</v>
      </c>
      <c r="N37" s="34">
        <v>2</v>
      </c>
      <c r="O37" s="35">
        <v>30400</v>
      </c>
      <c r="P37" s="28"/>
      <c r="Q37" s="29"/>
      <c r="R37" s="30">
        <v>2</v>
      </c>
      <c r="S37" s="29">
        <v>30400</v>
      </c>
      <c r="U37" s="31"/>
      <c r="V37" s="31"/>
      <c r="W37" s="31"/>
    </row>
    <row r="38" spans="1:23">
      <c r="A38" s="32" t="s">
        <v>81</v>
      </c>
      <c r="B38" s="33" t="s">
        <v>82</v>
      </c>
      <c r="C38" s="23">
        <v>29.5</v>
      </c>
      <c r="D38" s="24">
        <v>4609.7697332437374</v>
      </c>
      <c r="E38" s="23">
        <v>8.5600000000000023</v>
      </c>
      <c r="F38" s="24">
        <v>11321.070943677736</v>
      </c>
      <c r="G38" s="23">
        <v>3.1899999999999977</v>
      </c>
      <c r="H38" s="24">
        <v>28129.530196375268</v>
      </c>
      <c r="I38" s="23">
        <v>0.12999999999999989</v>
      </c>
      <c r="J38" s="24">
        <v>16372.103799999986</v>
      </c>
      <c r="K38" s="23">
        <v>0</v>
      </c>
      <c r="L38" s="24">
        <v>0</v>
      </c>
      <c r="M38" s="25">
        <v>60430</v>
      </c>
      <c r="N38" s="34">
        <v>2</v>
      </c>
      <c r="O38" s="35">
        <v>30220</v>
      </c>
      <c r="P38" s="28"/>
      <c r="Q38" s="29"/>
      <c r="R38" s="30">
        <v>2</v>
      </c>
      <c r="S38" s="29">
        <v>30215</v>
      </c>
      <c r="U38" s="31"/>
      <c r="V38" s="31"/>
      <c r="W38" s="31"/>
    </row>
    <row r="39" spans="1:23">
      <c r="A39" s="32" t="s">
        <v>83</v>
      </c>
      <c r="B39" s="33" t="s">
        <v>84</v>
      </c>
      <c r="C39" s="23">
        <v>44.900000000000091</v>
      </c>
      <c r="D39" s="24">
        <v>7016.2257973777705</v>
      </c>
      <c r="E39" s="23">
        <v>9.1099999999999</v>
      </c>
      <c r="F39" s="24">
        <v>12048.476202909231</v>
      </c>
      <c r="G39" s="23">
        <v>2.3000000000000114</v>
      </c>
      <c r="H39" s="24">
        <v>20281.479451932126</v>
      </c>
      <c r="I39" s="23">
        <v>0</v>
      </c>
      <c r="J39" s="24">
        <v>0</v>
      </c>
      <c r="K39" s="23">
        <v>29.45</v>
      </c>
      <c r="L39" s="24">
        <v>4763.7955951898011</v>
      </c>
      <c r="M39" s="25">
        <v>44110</v>
      </c>
      <c r="N39" s="34">
        <v>2</v>
      </c>
      <c r="O39" s="35">
        <v>22060</v>
      </c>
      <c r="P39" s="28"/>
      <c r="Q39" s="29"/>
      <c r="R39" s="30">
        <v>2</v>
      </c>
      <c r="S39" s="29">
        <v>22055</v>
      </c>
      <c r="U39" s="31"/>
      <c r="V39" s="31"/>
      <c r="W39" s="31"/>
    </row>
    <row r="40" spans="1:23">
      <c r="A40" s="32" t="s">
        <v>85</v>
      </c>
      <c r="B40" s="33" t="s">
        <v>86</v>
      </c>
      <c r="C40" s="23">
        <v>51.699999999999818</v>
      </c>
      <c r="D40" s="24">
        <v>8078.816786735606</v>
      </c>
      <c r="E40" s="23">
        <v>7.32000000000005</v>
      </c>
      <c r="F40" s="24">
        <v>9681.102722864669</v>
      </c>
      <c r="G40" s="23">
        <v>2.8200000000000216</v>
      </c>
      <c r="H40" s="24">
        <v>24866.85741497772</v>
      </c>
      <c r="I40" s="23">
        <v>0.13999999999999968</v>
      </c>
      <c r="J40" s="24">
        <v>17631.49639999996</v>
      </c>
      <c r="K40" s="23">
        <v>144.91666666666666</v>
      </c>
      <c r="L40" s="24">
        <v>23441.540860314275</v>
      </c>
      <c r="M40" s="25">
        <v>83700</v>
      </c>
      <c r="N40" s="34">
        <v>2</v>
      </c>
      <c r="O40" s="35">
        <v>41850</v>
      </c>
      <c r="P40" s="28"/>
      <c r="Q40" s="29"/>
      <c r="R40" s="30">
        <v>2</v>
      </c>
      <c r="S40" s="29">
        <v>41850</v>
      </c>
      <c r="U40" s="31"/>
      <c r="V40" s="31"/>
      <c r="W40" s="31"/>
    </row>
    <row r="41" spans="1:23">
      <c r="A41" s="32" t="s">
        <v>87</v>
      </c>
      <c r="B41" s="33" t="s">
        <v>88</v>
      </c>
      <c r="C41" s="23">
        <v>37.400000000000091</v>
      </c>
      <c r="D41" s="24">
        <v>5844.2504414683453</v>
      </c>
      <c r="E41" s="23">
        <v>5.5</v>
      </c>
      <c r="F41" s="24">
        <v>7274.0525923163004</v>
      </c>
      <c r="G41" s="23">
        <v>2.3300000000000125</v>
      </c>
      <c r="H41" s="24">
        <v>20546.020488261685</v>
      </c>
      <c r="I41" s="23">
        <v>0.20000000000000018</v>
      </c>
      <c r="J41" s="24">
        <v>25187.852000000021</v>
      </c>
      <c r="K41" s="23">
        <v>31.733333333333334</v>
      </c>
      <c r="L41" s="24">
        <v>5133.1447726323613</v>
      </c>
      <c r="M41" s="25">
        <v>63990</v>
      </c>
      <c r="N41" s="34">
        <v>2</v>
      </c>
      <c r="O41" s="35">
        <v>32000</v>
      </c>
      <c r="P41" s="28"/>
      <c r="Q41" s="29"/>
      <c r="R41" s="30">
        <v>2</v>
      </c>
      <c r="S41" s="29">
        <v>31995</v>
      </c>
      <c r="U41" s="31"/>
      <c r="V41" s="31"/>
      <c r="W41" s="31"/>
    </row>
    <row r="42" spans="1:23">
      <c r="A42" s="32" t="s">
        <v>89</v>
      </c>
      <c r="B42" s="33" t="s">
        <v>90</v>
      </c>
      <c r="C42" s="23">
        <v>69.900000000000091</v>
      </c>
      <c r="D42" s="24">
        <v>10922.810317075853</v>
      </c>
      <c r="E42" s="23">
        <v>4.5499999999999545</v>
      </c>
      <c r="F42" s="24">
        <v>6017.6253263706976</v>
      </c>
      <c r="G42" s="23">
        <v>1.9099999999999966</v>
      </c>
      <c r="H42" s="24">
        <v>16842.44597964787</v>
      </c>
      <c r="I42" s="23">
        <v>7.0000000000000284E-2</v>
      </c>
      <c r="J42" s="24">
        <v>8815.7482000000346</v>
      </c>
      <c r="K42" s="23">
        <v>319.45</v>
      </c>
      <c r="L42" s="24">
        <v>51673.837109792257</v>
      </c>
      <c r="M42" s="25">
        <v>94270</v>
      </c>
      <c r="N42" s="34">
        <v>2</v>
      </c>
      <c r="O42" s="35">
        <v>47140</v>
      </c>
      <c r="P42" s="28"/>
      <c r="Q42" s="29"/>
      <c r="R42" s="30">
        <v>2</v>
      </c>
      <c r="S42" s="29">
        <v>47135</v>
      </c>
      <c r="U42" s="31"/>
      <c r="V42" s="31"/>
      <c r="W42" s="31"/>
    </row>
    <row r="43" spans="1:23">
      <c r="A43" s="32" t="s">
        <v>91</v>
      </c>
      <c r="B43" s="33" t="s">
        <v>92</v>
      </c>
      <c r="C43" s="23">
        <v>39.799999999999727</v>
      </c>
      <c r="D43" s="24">
        <v>6219.2825553593048</v>
      </c>
      <c r="E43" s="23">
        <v>6.4899999999999523</v>
      </c>
      <c r="F43" s="24">
        <v>8583.3820589331717</v>
      </c>
      <c r="G43" s="23">
        <v>2.3400000000000034</v>
      </c>
      <c r="H43" s="24">
        <v>20634.200833704788</v>
      </c>
      <c r="I43" s="23">
        <v>2.000000000000135E-2</v>
      </c>
      <c r="J43" s="24">
        <v>2518.7852000001699</v>
      </c>
      <c r="K43" s="23">
        <v>0</v>
      </c>
      <c r="L43" s="24">
        <v>0</v>
      </c>
      <c r="M43" s="25">
        <v>37960</v>
      </c>
      <c r="N43" s="34">
        <v>2</v>
      </c>
      <c r="O43" s="35">
        <v>18980</v>
      </c>
      <c r="P43" s="28"/>
      <c r="Q43" s="29"/>
      <c r="R43" s="30">
        <v>2</v>
      </c>
      <c r="S43" s="29">
        <v>18980</v>
      </c>
      <c r="U43" s="31"/>
      <c r="V43" s="31"/>
      <c r="W43" s="31"/>
    </row>
    <row r="44" spans="1:23">
      <c r="A44" s="32" t="s">
        <v>93</v>
      </c>
      <c r="B44" s="33" t="s">
        <v>94</v>
      </c>
      <c r="C44" s="23">
        <v>43.799999999999727</v>
      </c>
      <c r="D44" s="24">
        <v>6844.336078510998</v>
      </c>
      <c r="E44" s="23">
        <v>10.769999999999982</v>
      </c>
      <c r="F44" s="24">
        <v>14243.917530772076</v>
      </c>
      <c r="G44" s="23">
        <v>4.3899999999999864</v>
      </c>
      <c r="H44" s="24">
        <v>38711.171649557094</v>
      </c>
      <c r="I44" s="23">
        <v>0.19999999999999929</v>
      </c>
      <c r="J44" s="24">
        <v>25187.851999999908</v>
      </c>
      <c r="K44" s="23">
        <v>0</v>
      </c>
      <c r="L44" s="24">
        <v>0</v>
      </c>
      <c r="M44" s="25">
        <v>84990</v>
      </c>
      <c r="N44" s="34">
        <v>2</v>
      </c>
      <c r="O44" s="35">
        <v>42500</v>
      </c>
      <c r="P44" s="28"/>
      <c r="Q44" s="29"/>
      <c r="R44" s="30">
        <v>2</v>
      </c>
      <c r="S44" s="29">
        <v>42495</v>
      </c>
      <c r="U44" s="31"/>
      <c r="V44" s="31"/>
      <c r="W44" s="31"/>
    </row>
    <row r="45" spans="1:23">
      <c r="A45" s="32" t="s">
        <v>95</v>
      </c>
      <c r="B45" s="33" t="s">
        <v>96</v>
      </c>
      <c r="C45" s="23">
        <v>45.900000000000091</v>
      </c>
      <c r="D45" s="24">
        <v>7172.4891781656934</v>
      </c>
      <c r="E45" s="23">
        <v>14.380000000000052</v>
      </c>
      <c r="F45" s="24">
        <v>19018.341141365232</v>
      </c>
      <c r="G45" s="23">
        <v>6.8000000000000114</v>
      </c>
      <c r="H45" s="24">
        <v>59962.634901364348</v>
      </c>
      <c r="I45" s="23">
        <v>0.14999999999999991</v>
      </c>
      <c r="J45" s="24">
        <v>18890.888999999988</v>
      </c>
      <c r="K45" s="23">
        <v>109.85</v>
      </c>
      <c r="L45" s="24">
        <v>17769.200208203725</v>
      </c>
      <c r="M45" s="25">
        <v>122810</v>
      </c>
      <c r="N45" s="34">
        <v>2</v>
      </c>
      <c r="O45" s="35">
        <v>61410</v>
      </c>
      <c r="P45" s="28"/>
      <c r="Q45" s="29"/>
      <c r="R45" s="30">
        <v>2</v>
      </c>
      <c r="S45" s="29">
        <v>61405</v>
      </c>
      <c r="U45" s="31"/>
      <c r="V45" s="31"/>
      <c r="W45" s="31"/>
    </row>
    <row r="46" spans="1:23">
      <c r="A46" s="32" t="s">
        <v>97</v>
      </c>
      <c r="B46" s="33" t="s">
        <v>98</v>
      </c>
      <c r="C46" s="23">
        <v>42.299999999999727</v>
      </c>
      <c r="D46" s="24">
        <v>6609.9410073291128</v>
      </c>
      <c r="E46" s="23">
        <v>8.2300000000000182</v>
      </c>
      <c r="F46" s="24">
        <v>10884.62778813878</v>
      </c>
      <c r="G46" s="23">
        <v>1.8400000000000034</v>
      </c>
      <c r="H46" s="24">
        <v>16225.183561545651</v>
      </c>
      <c r="I46" s="23">
        <v>0</v>
      </c>
      <c r="J46" s="24">
        <v>0</v>
      </c>
      <c r="K46" s="23">
        <v>0</v>
      </c>
      <c r="L46" s="24">
        <v>0</v>
      </c>
      <c r="M46" s="25">
        <v>33720</v>
      </c>
      <c r="N46" s="34">
        <v>2</v>
      </c>
      <c r="O46" s="35">
        <v>16860</v>
      </c>
      <c r="P46" s="28"/>
      <c r="Q46" s="29"/>
      <c r="R46" s="30">
        <v>2</v>
      </c>
      <c r="S46" s="29">
        <v>16860</v>
      </c>
      <c r="U46" s="31"/>
      <c r="V46" s="31"/>
      <c r="W46" s="31"/>
    </row>
    <row r="47" spans="1:23">
      <c r="A47" s="32" t="s">
        <v>99</v>
      </c>
      <c r="B47" s="33" t="s">
        <v>100</v>
      </c>
      <c r="C47" s="23">
        <v>38.900000000000091</v>
      </c>
      <c r="D47" s="24">
        <v>6078.6455126502306</v>
      </c>
      <c r="E47" s="23">
        <v>3.1299999999999955</v>
      </c>
      <c r="F47" s="24">
        <v>4139.5972025363608</v>
      </c>
      <c r="G47" s="23">
        <v>0.94999999999998863</v>
      </c>
      <c r="H47" s="24">
        <v>8377.1328171022578</v>
      </c>
      <c r="I47" s="23">
        <v>0</v>
      </c>
      <c r="J47" s="24">
        <v>0</v>
      </c>
      <c r="K47" s="23">
        <v>82.583333333333329</v>
      </c>
      <c r="L47" s="24">
        <v>13358.577914072137</v>
      </c>
      <c r="M47" s="25">
        <v>31950</v>
      </c>
      <c r="N47" s="34">
        <v>2</v>
      </c>
      <c r="O47" s="35">
        <v>15980</v>
      </c>
      <c r="P47" s="28"/>
      <c r="Q47" s="29"/>
      <c r="R47" s="30">
        <v>2</v>
      </c>
      <c r="S47" s="29">
        <v>15975</v>
      </c>
      <c r="U47" s="31"/>
      <c r="V47" s="31"/>
      <c r="W47" s="31"/>
    </row>
    <row r="48" spans="1:23">
      <c r="A48" s="32" t="s">
        <v>101</v>
      </c>
      <c r="B48" s="33" t="s">
        <v>102</v>
      </c>
      <c r="C48" s="23">
        <v>32.300000000000182</v>
      </c>
      <c r="D48" s="24">
        <v>5047.3071994499505</v>
      </c>
      <c r="E48" s="23">
        <v>3.5900000000000318</v>
      </c>
      <c r="F48" s="24">
        <v>4747.9725102574093</v>
      </c>
      <c r="G48" s="23">
        <v>2.0300000000000011</v>
      </c>
      <c r="H48" s="24">
        <v>17900.610124966104</v>
      </c>
      <c r="I48" s="23">
        <v>0.15999999999999925</v>
      </c>
      <c r="J48" s="24">
        <v>20150.281599999904</v>
      </c>
      <c r="K48" s="23">
        <v>144.5</v>
      </c>
      <c r="L48" s="24">
        <v>23374.141375379502</v>
      </c>
      <c r="M48" s="25">
        <v>71220</v>
      </c>
      <c r="N48" s="34">
        <v>2</v>
      </c>
      <c r="O48" s="35">
        <v>35610</v>
      </c>
      <c r="P48" s="28"/>
      <c r="Q48" s="29"/>
      <c r="R48" s="30">
        <v>2</v>
      </c>
      <c r="S48" s="29">
        <v>35610</v>
      </c>
      <c r="U48" s="31"/>
      <c r="V48" s="31"/>
      <c r="W48" s="31"/>
    </row>
    <row r="49" spans="1:23">
      <c r="A49" s="32" t="s">
        <v>103</v>
      </c>
      <c r="B49" s="33" t="s">
        <v>104</v>
      </c>
      <c r="C49" s="23">
        <v>33.099999999999909</v>
      </c>
      <c r="D49" s="24">
        <v>5172.317904080247</v>
      </c>
      <c r="E49" s="23">
        <v>2.4800000000000182</v>
      </c>
      <c r="F49" s="24">
        <v>3279.9364416262829</v>
      </c>
      <c r="G49" s="23">
        <v>0.43999999999999773</v>
      </c>
      <c r="H49" s="24">
        <v>3879.9351995000197</v>
      </c>
      <c r="I49" s="23">
        <v>0.29999999999999982</v>
      </c>
      <c r="J49" s="24">
        <v>37781.777999999977</v>
      </c>
      <c r="K49" s="23">
        <v>99.5</v>
      </c>
      <c r="L49" s="24">
        <v>16094.997002423948</v>
      </c>
      <c r="M49" s="25">
        <v>66210</v>
      </c>
      <c r="N49" s="34">
        <v>1</v>
      </c>
      <c r="O49" s="35">
        <v>66210</v>
      </c>
      <c r="P49" s="28"/>
      <c r="Q49" s="29">
        <v>66210</v>
      </c>
      <c r="R49" s="30">
        <v>1</v>
      </c>
      <c r="S49" s="29"/>
      <c r="U49" s="31"/>
      <c r="V49" s="31"/>
      <c r="W49" s="31"/>
    </row>
    <row r="50" spans="1:23">
      <c r="A50" s="32" t="s">
        <v>105</v>
      </c>
      <c r="B50" s="33" t="s">
        <v>106</v>
      </c>
      <c r="C50" s="23">
        <v>21.100000000000364</v>
      </c>
      <c r="D50" s="24">
        <v>3297.1573346252385</v>
      </c>
      <c r="E50" s="23">
        <v>3.8000000000000114</v>
      </c>
      <c r="F50" s="24">
        <v>5025.7090637821857</v>
      </c>
      <c r="G50" s="23">
        <v>2.4599999999999937</v>
      </c>
      <c r="H50" s="24">
        <v>21692.364979022896</v>
      </c>
      <c r="I50" s="23">
        <v>0.20999999999999996</v>
      </c>
      <c r="J50" s="24">
        <v>26447.244599999995</v>
      </c>
      <c r="K50" s="23">
        <v>8.9666666666666668</v>
      </c>
      <c r="L50" s="24">
        <v>1450.436915796329</v>
      </c>
      <c r="M50" s="25">
        <v>57910</v>
      </c>
      <c r="N50" s="34">
        <v>1</v>
      </c>
      <c r="O50" s="35">
        <v>57910</v>
      </c>
      <c r="P50" s="28"/>
      <c r="Q50" s="29">
        <v>57910</v>
      </c>
      <c r="R50" s="30">
        <v>1</v>
      </c>
      <c r="S50" s="29"/>
      <c r="U50" s="31"/>
      <c r="V50" s="31"/>
      <c r="W50" s="31"/>
    </row>
    <row r="51" spans="1:23">
      <c r="A51" s="32" t="s">
        <v>107</v>
      </c>
      <c r="B51" s="33" t="s">
        <v>108</v>
      </c>
      <c r="C51" s="23">
        <v>82.299999999999727</v>
      </c>
      <c r="D51" s="24">
        <v>12860.476238846044</v>
      </c>
      <c r="E51" s="23">
        <v>5.4499999999999886</v>
      </c>
      <c r="F51" s="24">
        <v>7207.9248414770464</v>
      </c>
      <c r="G51" s="23">
        <v>2.75</v>
      </c>
      <c r="H51" s="24">
        <v>24249.59499687525</v>
      </c>
      <c r="I51" s="23">
        <v>0.11999999999999922</v>
      </c>
      <c r="J51" s="24">
        <v>15112.711199999902</v>
      </c>
      <c r="K51" s="23">
        <v>2.1</v>
      </c>
      <c r="L51" s="24">
        <v>339.69340407125924</v>
      </c>
      <c r="M51" s="25">
        <v>59770</v>
      </c>
      <c r="N51" s="34">
        <v>1</v>
      </c>
      <c r="O51" s="35">
        <v>59770</v>
      </c>
      <c r="P51" s="28"/>
      <c r="Q51" s="29">
        <v>59770</v>
      </c>
      <c r="R51" s="30">
        <v>1</v>
      </c>
      <c r="S51" s="29"/>
      <c r="U51" s="31"/>
      <c r="V51" s="31"/>
      <c r="W51" s="31"/>
    </row>
    <row r="52" spans="1:23">
      <c r="A52" s="32" t="s">
        <v>109</v>
      </c>
      <c r="B52" s="33" t="s">
        <v>110</v>
      </c>
      <c r="C52" s="23">
        <v>54.099999999999909</v>
      </c>
      <c r="D52" s="24">
        <v>8453.8489006266354</v>
      </c>
      <c r="E52" s="23">
        <v>3.2300000000000182</v>
      </c>
      <c r="F52" s="24">
        <v>4271.8527042148698</v>
      </c>
      <c r="G52" s="23">
        <v>0.78000000000000114</v>
      </c>
      <c r="H52" s="24">
        <v>6878.0669445682624</v>
      </c>
      <c r="I52" s="23">
        <v>1.0000000000000009E-2</v>
      </c>
      <c r="J52" s="24">
        <v>1259.392600000001</v>
      </c>
      <c r="K52" s="23">
        <v>3.3333333333333333E-2</v>
      </c>
      <c r="L52" s="24">
        <v>5.3919587947818917</v>
      </c>
      <c r="M52" s="25">
        <v>20870</v>
      </c>
      <c r="N52" s="34">
        <v>1</v>
      </c>
      <c r="O52" s="35">
        <v>20870</v>
      </c>
      <c r="P52" s="28"/>
      <c r="Q52" s="29">
        <v>20870</v>
      </c>
      <c r="R52" s="30">
        <v>1</v>
      </c>
      <c r="S52" s="29"/>
      <c r="U52" s="31"/>
      <c r="V52" s="31"/>
      <c r="W52" s="31"/>
    </row>
    <row r="53" spans="1:23">
      <c r="A53" s="32" t="s">
        <v>111</v>
      </c>
      <c r="B53" s="33" t="s">
        <v>112</v>
      </c>
      <c r="C53" s="23">
        <v>49.199999999999818</v>
      </c>
      <c r="D53" s="24">
        <v>7688.1583347657979</v>
      </c>
      <c r="E53" s="23">
        <v>20.020000000000039</v>
      </c>
      <c r="F53" s="24">
        <v>26477.551436031383</v>
      </c>
      <c r="G53" s="23">
        <v>0.59000000000000341</v>
      </c>
      <c r="H53" s="24">
        <v>5202.6403811478103</v>
      </c>
      <c r="I53" s="23">
        <v>0.41999999999999993</v>
      </c>
      <c r="J53" s="24">
        <v>52894.489199999989</v>
      </c>
      <c r="K53" s="23">
        <v>9.3333333333333339</v>
      </c>
      <c r="L53" s="24">
        <v>1509.74846253893</v>
      </c>
      <c r="M53" s="25">
        <v>93770</v>
      </c>
      <c r="N53" s="34">
        <v>1</v>
      </c>
      <c r="O53" s="35">
        <v>93770</v>
      </c>
      <c r="P53" s="28"/>
      <c r="Q53" s="29">
        <v>93770</v>
      </c>
      <c r="R53" s="30">
        <v>1</v>
      </c>
      <c r="S53" s="29"/>
      <c r="U53" s="31"/>
      <c r="V53" s="31"/>
      <c r="W53" s="31"/>
    </row>
    <row r="54" spans="1:23">
      <c r="A54" s="32" t="s">
        <v>113</v>
      </c>
      <c r="B54" s="33" t="s">
        <v>114</v>
      </c>
      <c r="C54" s="23">
        <v>38.099999999999909</v>
      </c>
      <c r="D54" s="24">
        <v>5953.6348080198632</v>
      </c>
      <c r="E54" s="23">
        <v>9.1100000000000136</v>
      </c>
      <c r="F54" s="24">
        <v>12048.47620290938</v>
      </c>
      <c r="G54" s="23">
        <v>3.4200000000000159</v>
      </c>
      <c r="H54" s="24">
        <v>30157.678141568631</v>
      </c>
      <c r="I54" s="23">
        <v>0</v>
      </c>
      <c r="J54" s="24">
        <v>0</v>
      </c>
      <c r="K54" s="23">
        <v>12.383333333333333</v>
      </c>
      <c r="L54" s="24">
        <v>2003.1126922614728</v>
      </c>
      <c r="M54" s="25">
        <v>50160</v>
      </c>
      <c r="N54" s="34">
        <v>2</v>
      </c>
      <c r="O54" s="35">
        <v>25080</v>
      </c>
      <c r="P54" s="28"/>
      <c r="Q54" s="29"/>
      <c r="R54" s="30">
        <v>2</v>
      </c>
      <c r="S54" s="29">
        <v>25080</v>
      </c>
      <c r="U54" s="31"/>
      <c r="V54" s="31"/>
      <c r="W54" s="31"/>
    </row>
    <row r="55" spans="1:23">
      <c r="A55" s="32" t="s">
        <v>115</v>
      </c>
      <c r="B55" s="33" t="s">
        <v>116</v>
      </c>
      <c r="C55" s="23">
        <v>47.899999999999636</v>
      </c>
      <c r="D55" s="24">
        <v>7485.0159397414691</v>
      </c>
      <c r="E55" s="23">
        <v>6.3600000000000136</v>
      </c>
      <c r="F55" s="24">
        <v>8411.4499067512315</v>
      </c>
      <c r="G55" s="23">
        <v>2.6399999999999864</v>
      </c>
      <c r="H55" s="24">
        <v>23279.611197000118</v>
      </c>
      <c r="I55" s="23">
        <v>1.9999999999999574E-2</v>
      </c>
      <c r="J55" s="24">
        <v>2518.7851999999461</v>
      </c>
      <c r="K55" s="23">
        <v>0</v>
      </c>
      <c r="L55" s="24">
        <v>0</v>
      </c>
      <c r="M55" s="25">
        <v>41690</v>
      </c>
      <c r="N55" s="34">
        <v>2</v>
      </c>
      <c r="O55" s="35">
        <v>20850</v>
      </c>
      <c r="P55" s="28"/>
      <c r="Q55" s="29"/>
      <c r="R55" s="30">
        <v>2</v>
      </c>
      <c r="S55" s="29">
        <v>20845</v>
      </c>
      <c r="U55" s="31"/>
      <c r="V55" s="31"/>
      <c r="W55" s="31"/>
    </row>
    <row r="56" spans="1:23">
      <c r="A56" s="32" t="s">
        <v>117</v>
      </c>
      <c r="B56" s="33" t="s">
        <v>118</v>
      </c>
      <c r="C56" s="23">
        <v>39.799999999999727</v>
      </c>
      <c r="D56" s="24">
        <v>6219.2825553593048</v>
      </c>
      <c r="E56" s="23">
        <v>6.6000000000000227</v>
      </c>
      <c r="F56" s="24">
        <v>8728.86311077959</v>
      </c>
      <c r="G56" s="23">
        <v>1.6500000000000057</v>
      </c>
      <c r="H56" s="24">
        <v>14549.7569981252</v>
      </c>
      <c r="I56" s="23">
        <v>0.15000000000000036</v>
      </c>
      <c r="J56" s="24">
        <v>18890.889000000043</v>
      </c>
      <c r="K56" s="23">
        <v>0</v>
      </c>
      <c r="L56" s="24">
        <v>0</v>
      </c>
      <c r="M56" s="25">
        <v>48390</v>
      </c>
      <c r="N56" s="34">
        <v>2</v>
      </c>
      <c r="O56" s="35">
        <v>24200</v>
      </c>
      <c r="P56" s="28"/>
      <c r="Q56" s="29"/>
      <c r="R56" s="30">
        <v>2</v>
      </c>
      <c r="S56" s="29">
        <v>24195</v>
      </c>
      <c r="U56" s="31"/>
      <c r="V56" s="31"/>
      <c r="W56" s="31"/>
    </row>
    <row r="57" spans="1:23">
      <c r="A57" s="32" t="s">
        <v>119</v>
      </c>
      <c r="B57" s="33" t="s">
        <v>120</v>
      </c>
      <c r="C57" s="23">
        <v>38.900000000000091</v>
      </c>
      <c r="D57" s="24">
        <v>6078.6455126502306</v>
      </c>
      <c r="E57" s="23">
        <v>6.9800000000000182</v>
      </c>
      <c r="F57" s="24">
        <v>9231.4340171578006</v>
      </c>
      <c r="G57" s="23">
        <v>2.8500000000000227</v>
      </c>
      <c r="H57" s="24">
        <v>25131.398451307276</v>
      </c>
      <c r="I57" s="23">
        <v>0.12999999999999989</v>
      </c>
      <c r="J57" s="24">
        <v>16372.103799999986</v>
      </c>
      <c r="K57" s="23">
        <v>0.2</v>
      </c>
      <c r="L57" s="24">
        <v>32.351752768691355</v>
      </c>
      <c r="M57" s="25">
        <v>56850</v>
      </c>
      <c r="N57" s="34">
        <v>2</v>
      </c>
      <c r="O57" s="35">
        <v>28430</v>
      </c>
      <c r="P57" s="28"/>
      <c r="Q57" s="29"/>
      <c r="R57" s="30">
        <v>2</v>
      </c>
      <c r="S57" s="29">
        <v>28425</v>
      </c>
      <c r="U57" s="31"/>
      <c r="V57" s="31"/>
      <c r="W57" s="31"/>
    </row>
    <row r="58" spans="1:23">
      <c r="A58" s="32" t="s">
        <v>121</v>
      </c>
      <c r="B58" s="33" t="s">
        <v>122</v>
      </c>
      <c r="C58" s="23">
        <v>43</v>
      </c>
      <c r="D58" s="24">
        <v>6719.3253738807016</v>
      </c>
      <c r="E58" s="23">
        <v>8.7100000000000364</v>
      </c>
      <c r="F58" s="24">
        <v>11519.454196195498</v>
      </c>
      <c r="G58" s="23">
        <v>3.0900000000000034</v>
      </c>
      <c r="H58" s="24">
        <v>27247.72674194349</v>
      </c>
      <c r="I58" s="23">
        <v>0.33999999999999986</v>
      </c>
      <c r="J58" s="24">
        <v>42819.348399999981</v>
      </c>
      <c r="K58" s="23">
        <v>0.8833333333333333</v>
      </c>
      <c r="L58" s="24">
        <v>142.88690806172013</v>
      </c>
      <c r="M58" s="25">
        <v>88450</v>
      </c>
      <c r="N58" s="34">
        <v>2</v>
      </c>
      <c r="O58" s="35">
        <v>44230</v>
      </c>
      <c r="P58" s="28"/>
      <c r="Q58" s="29"/>
      <c r="R58" s="30">
        <v>2</v>
      </c>
      <c r="S58" s="29">
        <v>44225</v>
      </c>
      <c r="U58" s="31"/>
      <c r="V58" s="31"/>
      <c r="W58" s="31"/>
    </row>
    <row r="59" spans="1:23">
      <c r="A59" s="32" t="s">
        <v>123</v>
      </c>
      <c r="B59" s="33" t="s">
        <v>124</v>
      </c>
      <c r="C59" s="23">
        <v>39.100000000000364</v>
      </c>
      <c r="D59" s="24">
        <v>6109.8981888078579</v>
      </c>
      <c r="E59" s="23">
        <v>8.2099999999999227</v>
      </c>
      <c r="F59" s="24">
        <v>10858.176687802958</v>
      </c>
      <c r="G59" s="23">
        <v>2.3100000000000023</v>
      </c>
      <c r="H59" s="24">
        <v>20369.659797375229</v>
      </c>
      <c r="I59" s="23">
        <v>0</v>
      </c>
      <c r="J59" s="24">
        <v>0</v>
      </c>
      <c r="K59" s="23">
        <v>0.15</v>
      </c>
      <c r="L59" s="24">
        <v>24.263814576518513</v>
      </c>
      <c r="M59" s="25">
        <v>37360</v>
      </c>
      <c r="N59" s="34">
        <v>2</v>
      </c>
      <c r="O59" s="35">
        <v>18680</v>
      </c>
      <c r="P59" s="28"/>
      <c r="Q59" s="29"/>
      <c r="R59" s="30">
        <v>2</v>
      </c>
      <c r="S59" s="29">
        <v>18680</v>
      </c>
      <c r="U59" s="31"/>
      <c r="V59" s="31"/>
      <c r="W59" s="31"/>
    </row>
    <row r="60" spans="1:23">
      <c r="A60" s="32" t="s">
        <v>125</v>
      </c>
      <c r="B60" s="33" t="s">
        <v>126</v>
      </c>
      <c r="C60" s="23">
        <v>37.299999999999727</v>
      </c>
      <c r="D60" s="24">
        <v>5828.6241033894967</v>
      </c>
      <c r="E60" s="23">
        <v>3.3500000000000227</v>
      </c>
      <c r="F60" s="24">
        <v>4430.5593062290491</v>
      </c>
      <c r="G60" s="23">
        <v>1.2799999999999727</v>
      </c>
      <c r="H60" s="24">
        <v>11287.084216727148</v>
      </c>
      <c r="I60" s="23">
        <v>0.40000000000000036</v>
      </c>
      <c r="J60" s="24">
        <v>50375.704000000042</v>
      </c>
      <c r="K60" s="23">
        <v>9.5166666666666675</v>
      </c>
      <c r="L60" s="24">
        <v>1539.4042359102302</v>
      </c>
      <c r="M60" s="25">
        <v>73460</v>
      </c>
      <c r="N60" s="34">
        <v>2</v>
      </c>
      <c r="O60" s="35">
        <v>36730</v>
      </c>
      <c r="P60" s="28"/>
      <c r="Q60" s="29"/>
      <c r="R60" s="30">
        <v>2</v>
      </c>
      <c r="S60" s="29">
        <v>36730</v>
      </c>
      <c r="U60" s="31"/>
      <c r="V60" s="31"/>
      <c r="W60" s="31"/>
    </row>
    <row r="61" spans="1:23">
      <c r="A61" s="32" t="s">
        <v>127</v>
      </c>
      <c r="B61" s="33" t="s">
        <v>128</v>
      </c>
      <c r="C61" s="23">
        <v>39.199999999999818</v>
      </c>
      <c r="D61" s="24">
        <v>6125.5245268865647</v>
      </c>
      <c r="E61" s="23">
        <v>4.9600000000000364</v>
      </c>
      <c r="F61" s="24">
        <v>6559.8728832525658</v>
      </c>
      <c r="G61" s="23">
        <v>1.8400000000000034</v>
      </c>
      <c r="H61" s="24">
        <v>16225.183561545651</v>
      </c>
      <c r="I61" s="23">
        <v>0</v>
      </c>
      <c r="J61" s="24">
        <v>0</v>
      </c>
      <c r="K61" s="23">
        <v>21.4</v>
      </c>
      <c r="L61" s="24">
        <v>3461.6375462499745</v>
      </c>
      <c r="M61" s="25">
        <v>32370</v>
      </c>
      <c r="N61" s="34">
        <v>2</v>
      </c>
      <c r="O61" s="35">
        <v>16190</v>
      </c>
      <c r="P61" s="28"/>
      <c r="Q61" s="29"/>
      <c r="R61" s="30">
        <v>2</v>
      </c>
      <c r="S61" s="29">
        <v>16185</v>
      </c>
      <c r="U61" s="31"/>
      <c r="V61" s="31"/>
      <c r="W61" s="31"/>
    </row>
    <row r="62" spans="1:23">
      <c r="A62" s="32" t="s">
        <v>129</v>
      </c>
      <c r="B62" s="33" t="s">
        <v>130</v>
      </c>
      <c r="C62" s="23">
        <v>44.900000000000091</v>
      </c>
      <c r="D62" s="24">
        <v>7016.2257973777705</v>
      </c>
      <c r="E62" s="23">
        <v>7.8300000000000409</v>
      </c>
      <c r="F62" s="24">
        <v>10355.605781424896</v>
      </c>
      <c r="G62" s="23">
        <v>2.5300000000000011</v>
      </c>
      <c r="H62" s="24">
        <v>22309.627397125238</v>
      </c>
      <c r="I62" s="23">
        <v>0.16000000000000014</v>
      </c>
      <c r="J62" s="24">
        <v>20150.281600000017</v>
      </c>
      <c r="K62" s="23">
        <v>0.15</v>
      </c>
      <c r="L62" s="24">
        <v>24.263814576518513</v>
      </c>
      <c r="M62" s="25">
        <v>59860</v>
      </c>
      <c r="N62" s="34">
        <v>2</v>
      </c>
      <c r="O62" s="35">
        <v>29930</v>
      </c>
      <c r="P62" s="28"/>
      <c r="Q62" s="29"/>
      <c r="R62" s="30">
        <v>2</v>
      </c>
      <c r="S62" s="29">
        <v>29930</v>
      </c>
      <c r="U62" s="31"/>
      <c r="V62" s="31"/>
      <c r="W62" s="31"/>
    </row>
    <row r="63" spans="1:23">
      <c r="A63" s="32" t="s">
        <v>131</v>
      </c>
      <c r="B63" s="33" t="s">
        <v>132</v>
      </c>
      <c r="C63" s="23">
        <v>31.300000000000182</v>
      </c>
      <c r="D63" s="24">
        <v>4891.0438186620277</v>
      </c>
      <c r="E63" s="23">
        <v>9.1100000000000136</v>
      </c>
      <c r="F63" s="24">
        <v>12048.47620290938</v>
      </c>
      <c r="G63" s="23">
        <v>2.8899999999999864</v>
      </c>
      <c r="H63" s="24">
        <v>25484.119833079687</v>
      </c>
      <c r="I63" s="23">
        <v>0.20999999999999996</v>
      </c>
      <c r="J63" s="24">
        <v>26447.244599999995</v>
      </c>
      <c r="K63" s="23">
        <v>83.4</v>
      </c>
      <c r="L63" s="24">
        <v>13490.680904544295</v>
      </c>
      <c r="M63" s="25">
        <v>82360</v>
      </c>
      <c r="N63" s="34">
        <v>2</v>
      </c>
      <c r="O63" s="35">
        <v>41180</v>
      </c>
      <c r="P63" s="28"/>
      <c r="Q63" s="29"/>
      <c r="R63" s="30">
        <v>2</v>
      </c>
      <c r="S63" s="29">
        <v>41180</v>
      </c>
      <c r="U63" s="31"/>
      <c r="V63" s="31"/>
      <c r="W63" s="31"/>
    </row>
    <row r="64" spans="1:23">
      <c r="A64" s="32" t="s">
        <v>133</v>
      </c>
      <c r="B64" s="33" t="s">
        <v>134</v>
      </c>
      <c r="C64" s="23">
        <v>38.699999999999818</v>
      </c>
      <c r="D64" s="24">
        <v>6047.3928364926032</v>
      </c>
      <c r="E64" s="23">
        <v>8.9699999999999704</v>
      </c>
      <c r="F64" s="24">
        <v>11863.318500559455</v>
      </c>
      <c r="G64" s="23">
        <v>4.0699999999999932</v>
      </c>
      <c r="H64" s="24">
        <v>35889.400595375308</v>
      </c>
      <c r="I64" s="23">
        <v>0.27000000000000046</v>
      </c>
      <c r="J64" s="24">
        <v>34003.600200000059</v>
      </c>
      <c r="K64" s="23">
        <v>0</v>
      </c>
      <c r="L64" s="24">
        <v>0</v>
      </c>
      <c r="M64" s="25">
        <v>87800</v>
      </c>
      <c r="N64" s="34">
        <v>2</v>
      </c>
      <c r="O64" s="35">
        <v>43900</v>
      </c>
      <c r="P64" s="28"/>
      <c r="Q64" s="29"/>
      <c r="R64" s="30">
        <v>2</v>
      </c>
      <c r="S64" s="29">
        <v>43900</v>
      </c>
      <c r="U64" s="31"/>
      <c r="V64" s="31"/>
      <c r="W64" s="31"/>
    </row>
    <row r="65" spans="1:23">
      <c r="A65" s="32" t="s">
        <v>135</v>
      </c>
      <c r="B65" s="33" t="s">
        <v>136</v>
      </c>
      <c r="C65" s="23">
        <v>42.200000000000273</v>
      </c>
      <c r="D65" s="24">
        <v>6594.314669250406</v>
      </c>
      <c r="E65" s="23">
        <v>4.6299999999999955</v>
      </c>
      <c r="F65" s="24">
        <v>6123.4297277135338</v>
      </c>
      <c r="G65" s="23">
        <v>1.6599999999999966</v>
      </c>
      <c r="H65" s="24">
        <v>14637.937343568303</v>
      </c>
      <c r="I65" s="23">
        <v>0</v>
      </c>
      <c r="J65" s="24">
        <v>0</v>
      </c>
      <c r="K65" s="23">
        <v>0.2</v>
      </c>
      <c r="L65" s="24">
        <v>32.351752768691355</v>
      </c>
      <c r="M65" s="25">
        <v>27390</v>
      </c>
      <c r="N65" s="34">
        <v>2</v>
      </c>
      <c r="O65" s="35">
        <v>13700</v>
      </c>
      <c r="P65" s="28"/>
      <c r="Q65" s="29"/>
      <c r="R65" s="30">
        <v>2</v>
      </c>
      <c r="S65" s="29">
        <v>13695</v>
      </c>
      <c r="U65" s="31"/>
      <c r="V65" s="31"/>
      <c r="W65" s="31"/>
    </row>
    <row r="66" spans="1:23">
      <c r="A66" s="32" t="s">
        <v>137</v>
      </c>
      <c r="B66" s="33" t="s">
        <v>138</v>
      </c>
      <c r="C66" s="23">
        <v>53</v>
      </c>
      <c r="D66" s="24">
        <v>8281.9591817599339</v>
      </c>
      <c r="E66" s="23">
        <v>15.220000000000027</v>
      </c>
      <c r="F66" s="24">
        <v>20129.287355464417</v>
      </c>
      <c r="G66" s="23">
        <v>8.2000000000000171</v>
      </c>
      <c r="H66" s="24">
        <v>72307.883263409982</v>
      </c>
      <c r="I66" s="23">
        <v>0.21999999999999975</v>
      </c>
      <c r="J66" s="24">
        <v>27706.637199999968</v>
      </c>
      <c r="K66" s="23">
        <v>0</v>
      </c>
      <c r="L66" s="24">
        <v>0</v>
      </c>
      <c r="M66" s="25">
        <v>128430</v>
      </c>
      <c r="N66" s="34">
        <v>2</v>
      </c>
      <c r="O66" s="35">
        <v>64220</v>
      </c>
      <c r="P66" s="28"/>
      <c r="Q66" s="29"/>
      <c r="R66" s="30">
        <v>2</v>
      </c>
      <c r="S66" s="29">
        <v>64215</v>
      </c>
      <c r="U66" s="31"/>
      <c r="V66" s="31"/>
      <c r="W66" s="31"/>
    </row>
    <row r="67" spans="1:23">
      <c r="A67" s="32" t="s">
        <v>139</v>
      </c>
      <c r="B67" s="33" t="s">
        <v>140</v>
      </c>
      <c r="C67" s="23">
        <v>42.400000000000091</v>
      </c>
      <c r="D67" s="24">
        <v>6625.5673454079624</v>
      </c>
      <c r="E67" s="23">
        <v>4.7800000000000296</v>
      </c>
      <c r="F67" s="24">
        <v>6321.812980231296</v>
      </c>
      <c r="G67" s="23">
        <v>1.9699999999999989</v>
      </c>
      <c r="H67" s="24">
        <v>17371.528052306985</v>
      </c>
      <c r="I67" s="23">
        <v>0.21999999999999975</v>
      </c>
      <c r="J67" s="24">
        <v>27706.637199999968</v>
      </c>
      <c r="K67" s="23">
        <v>0.2</v>
      </c>
      <c r="L67" s="24">
        <v>32.351752768691355</v>
      </c>
      <c r="M67" s="25">
        <v>58060</v>
      </c>
      <c r="N67" s="34">
        <v>2</v>
      </c>
      <c r="O67" s="35">
        <v>29030</v>
      </c>
      <c r="P67" s="28"/>
      <c r="Q67" s="29"/>
      <c r="R67" s="30">
        <v>2</v>
      </c>
      <c r="S67" s="29">
        <v>29030</v>
      </c>
      <c r="U67" s="31"/>
      <c r="V67" s="31"/>
      <c r="W67" s="31"/>
    </row>
    <row r="68" spans="1:23">
      <c r="A68" s="32" t="s">
        <v>141</v>
      </c>
      <c r="B68" s="33" t="s">
        <v>142</v>
      </c>
      <c r="C68" s="23">
        <v>41.400000000000091</v>
      </c>
      <c r="D68" s="24">
        <v>6469.3039646200386</v>
      </c>
      <c r="E68" s="23">
        <v>9.7799999999999727</v>
      </c>
      <c r="F68" s="24">
        <v>12934.58806415513</v>
      </c>
      <c r="G68" s="23">
        <v>4.7800000000000011</v>
      </c>
      <c r="H68" s="24">
        <v>42150.205121841354</v>
      </c>
      <c r="I68" s="23">
        <v>0.13999999999999968</v>
      </c>
      <c r="J68" s="24">
        <v>17631.49639999996</v>
      </c>
      <c r="K68" s="23">
        <v>38.966666666666669</v>
      </c>
      <c r="L68" s="24">
        <v>6303.1998311000325</v>
      </c>
      <c r="M68" s="25">
        <v>85490</v>
      </c>
      <c r="N68" s="34">
        <v>2</v>
      </c>
      <c r="O68" s="35">
        <v>42750</v>
      </c>
      <c r="P68" s="28"/>
      <c r="Q68" s="29"/>
      <c r="R68" s="30">
        <v>2</v>
      </c>
      <c r="S68" s="29">
        <v>42745</v>
      </c>
      <c r="U68" s="31"/>
      <c r="V68" s="31"/>
      <c r="W68" s="31"/>
    </row>
    <row r="69" spans="1:23">
      <c r="A69" s="32" t="s">
        <v>143</v>
      </c>
      <c r="B69" s="33" t="s">
        <v>144</v>
      </c>
      <c r="C69" s="23">
        <v>33.200000000000273</v>
      </c>
      <c r="D69" s="24">
        <v>5187.9442421590957</v>
      </c>
      <c r="E69" s="23">
        <v>10.740000000000009</v>
      </c>
      <c r="F69" s="24">
        <v>14204.24088026857</v>
      </c>
      <c r="G69" s="23">
        <v>4.0400000000000205</v>
      </c>
      <c r="H69" s="24">
        <v>35624.859559046003</v>
      </c>
      <c r="I69" s="23">
        <v>6.999999999999984E-2</v>
      </c>
      <c r="J69" s="24">
        <v>8815.74819999998</v>
      </c>
      <c r="K69" s="23">
        <v>5.6833333333333336</v>
      </c>
      <c r="L69" s="24">
        <v>919.32897451031261</v>
      </c>
      <c r="M69" s="25">
        <v>64750</v>
      </c>
      <c r="N69" s="34">
        <v>2</v>
      </c>
      <c r="O69" s="35">
        <v>32380</v>
      </c>
      <c r="P69" s="28"/>
      <c r="Q69" s="29"/>
      <c r="R69" s="30">
        <v>2</v>
      </c>
      <c r="S69" s="29">
        <v>32375</v>
      </c>
      <c r="U69" s="31"/>
      <c r="V69" s="31"/>
      <c r="W69" s="31"/>
    </row>
    <row r="70" spans="1:23">
      <c r="A70" s="32" t="s">
        <v>145</v>
      </c>
      <c r="B70" s="33" t="s">
        <v>146</v>
      </c>
      <c r="C70" s="23">
        <v>55.900000000000091</v>
      </c>
      <c r="D70" s="24">
        <v>8735.1229860449257</v>
      </c>
      <c r="E70" s="23">
        <v>9.1199999999999477</v>
      </c>
      <c r="F70" s="24">
        <v>12061.701753077141</v>
      </c>
      <c r="G70" s="23">
        <v>4.7000000000000028</v>
      </c>
      <c r="H70" s="24">
        <v>41444.762358295906</v>
      </c>
      <c r="I70" s="23">
        <v>0</v>
      </c>
      <c r="J70" s="24">
        <v>0</v>
      </c>
      <c r="K70" s="23">
        <v>0</v>
      </c>
      <c r="L70" s="24">
        <v>0</v>
      </c>
      <c r="M70" s="25">
        <v>62240</v>
      </c>
      <c r="N70" s="34">
        <v>1</v>
      </c>
      <c r="O70" s="35">
        <v>62240</v>
      </c>
      <c r="P70" s="28"/>
      <c r="Q70" s="29">
        <v>62240</v>
      </c>
      <c r="R70" s="30">
        <v>1</v>
      </c>
      <c r="S70" s="29"/>
      <c r="U70" s="31"/>
      <c r="V70" s="31"/>
      <c r="W70" s="31"/>
    </row>
    <row r="71" spans="1:23">
      <c r="A71" s="32" t="s">
        <v>147</v>
      </c>
      <c r="B71" s="33" t="s">
        <v>148</v>
      </c>
      <c r="C71" s="23">
        <v>38.599999999999909</v>
      </c>
      <c r="D71" s="24">
        <v>6031.7664984138246</v>
      </c>
      <c r="E71" s="23">
        <v>2.1999999999999886</v>
      </c>
      <c r="F71" s="24">
        <v>2909.621036926505</v>
      </c>
      <c r="G71" s="23">
        <v>0.45000000000000284</v>
      </c>
      <c r="H71" s="24">
        <v>3968.1155449432476</v>
      </c>
      <c r="I71" s="23">
        <v>0.41000000000000014</v>
      </c>
      <c r="J71" s="24">
        <v>51635.096600000019</v>
      </c>
      <c r="K71" s="23">
        <v>0</v>
      </c>
      <c r="L71" s="24">
        <v>0</v>
      </c>
      <c r="M71" s="25">
        <v>64540</v>
      </c>
      <c r="N71" s="34">
        <v>1</v>
      </c>
      <c r="O71" s="35">
        <v>64540</v>
      </c>
      <c r="P71" s="28"/>
      <c r="Q71" s="29">
        <v>64540</v>
      </c>
      <c r="R71" s="30">
        <v>1</v>
      </c>
      <c r="S71" s="29"/>
      <c r="U71" s="31"/>
      <c r="V71" s="31"/>
      <c r="W71" s="31"/>
    </row>
    <row r="72" spans="1:23">
      <c r="A72" s="32" t="s">
        <v>149</v>
      </c>
      <c r="B72" s="33" t="s">
        <v>150</v>
      </c>
      <c r="C72" s="23">
        <v>87.099999999999909</v>
      </c>
      <c r="D72" s="24">
        <v>13610.540466628105</v>
      </c>
      <c r="E72" s="23">
        <v>7.8799999999999955</v>
      </c>
      <c r="F72" s="24">
        <v>10421.733532264076</v>
      </c>
      <c r="G72" s="23">
        <v>4.8199999999999932</v>
      </c>
      <c r="H72" s="24">
        <v>42502.926503614013</v>
      </c>
      <c r="I72" s="23">
        <v>0.23000000000000043</v>
      </c>
      <c r="J72" s="24">
        <v>28966.029800000051</v>
      </c>
      <c r="K72" s="23">
        <v>0</v>
      </c>
      <c r="L72" s="24">
        <v>0</v>
      </c>
      <c r="M72" s="25">
        <v>95500</v>
      </c>
      <c r="N72" s="34">
        <v>1</v>
      </c>
      <c r="O72" s="35">
        <v>95500</v>
      </c>
      <c r="P72" s="28"/>
      <c r="Q72" s="29">
        <v>95500</v>
      </c>
      <c r="R72" s="30">
        <v>1</v>
      </c>
      <c r="S72" s="29"/>
      <c r="U72" s="31"/>
      <c r="V72" s="31"/>
      <c r="W72" s="31"/>
    </row>
    <row r="73" spans="1:23">
      <c r="A73" s="32" t="s">
        <v>151</v>
      </c>
      <c r="B73" s="33" t="s">
        <v>152</v>
      </c>
      <c r="C73" s="23">
        <v>40.100000000000136</v>
      </c>
      <c r="D73" s="24">
        <v>6266.1615695957453</v>
      </c>
      <c r="E73" s="23">
        <v>2.75</v>
      </c>
      <c r="F73" s="24">
        <v>3637.0262961581502</v>
      </c>
      <c r="G73" s="23">
        <v>1.75</v>
      </c>
      <c r="H73" s="24">
        <v>15431.560452556976</v>
      </c>
      <c r="I73" s="23">
        <v>0</v>
      </c>
      <c r="J73" s="24">
        <v>0</v>
      </c>
      <c r="K73" s="23">
        <v>129.93333333333334</v>
      </c>
      <c r="L73" s="24">
        <v>21017.855382059817</v>
      </c>
      <c r="M73" s="25">
        <v>46350</v>
      </c>
      <c r="N73" s="34">
        <v>1</v>
      </c>
      <c r="O73" s="35">
        <v>46350</v>
      </c>
      <c r="P73" s="28"/>
      <c r="Q73" s="29">
        <v>46350</v>
      </c>
      <c r="R73" s="30">
        <v>1</v>
      </c>
      <c r="S73" s="29"/>
      <c r="U73" s="31"/>
      <c r="V73" s="31"/>
      <c r="W73" s="31"/>
    </row>
    <row r="74" spans="1:23">
      <c r="A74" s="32" t="s">
        <v>153</v>
      </c>
      <c r="B74" s="33" t="s">
        <v>154</v>
      </c>
      <c r="C74" s="23">
        <v>60.900000000000091</v>
      </c>
      <c r="D74" s="24">
        <v>9516.4398899845437</v>
      </c>
      <c r="E74" s="23">
        <v>9.5300000000000011</v>
      </c>
      <c r="F74" s="24">
        <v>12603.949309958973</v>
      </c>
      <c r="G74" s="23">
        <v>4.1300000000000097</v>
      </c>
      <c r="H74" s="24">
        <v>36418.48266803455</v>
      </c>
      <c r="I74" s="23">
        <v>8.0000000000000071E-2</v>
      </c>
      <c r="J74" s="24">
        <v>10075.140800000008</v>
      </c>
      <c r="K74" s="23">
        <v>223.5</v>
      </c>
      <c r="L74" s="24">
        <v>36153.083719012589</v>
      </c>
      <c r="M74" s="25">
        <v>104770</v>
      </c>
      <c r="N74" s="34">
        <v>1</v>
      </c>
      <c r="O74" s="35">
        <v>104770</v>
      </c>
      <c r="P74" s="28"/>
      <c r="Q74" s="29">
        <v>104770</v>
      </c>
      <c r="R74" s="30">
        <v>1</v>
      </c>
      <c r="S74" s="29"/>
      <c r="U74" s="31"/>
      <c r="V74" s="31"/>
      <c r="W74" s="31"/>
    </row>
    <row r="75" spans="1:23">
      <c r="A75" s="32" t="s">
        <v>155</v>
      </c>
      <c r="B75" s="33" t="s">
        <v>156</v>
      </c>
      <c r="C75" s="23">
        <v>43.800000000000182</v>
      </c>
      <c r="D75" s="24">
        <v>6844.336078511069</v>
      </c>
      <c r="E75" s="23">
        <v>8.6100000000000136</v>
      </c>
      <c r="F75" s="24">
        <v>11387.19869451699</v>
      </c>
      <c r="G75" s="23">
        <v>3.1099999999999852</v>
      </c>
      <c r="H75" s="24">
        <v>27424.087432829696</v>
      </c>
      <c r="I75" s="23">
        <v>0.38999999999999968</v>
      </c>
      <c r="J75" s="24">
        <v>49116.311399999955</v>
      </c>
      <c r="K75" s="23">
        <v>0</v>
      </c>
      <c r="L75" s="24">
        <v>0</v>
      </c>
      <c r="M75" s="25">
        <v>94770</v>
      </c>
      <c r="N75" s="34">
        <v>2</v>
      </c>
      <c r="O75" s="35">
        <v>47390</v>
      </c>
      <c r="P75" s="28"/>
      <c r="Q75" s="29"/>
      <c r="R75" s="30">
        <v>2</v>
      </c>
      <c r="S75" s="29">
        <v>47385</v>
      </c>
      <c r="U75" s="31"/>
      <c r="V75" s="31"/>
      <c r="W75" s="31"/>
    </row>
    <row r="76" spans="1:23">
      <c r="A76" s="32" t="s">
        <v>157</v>
      </c>
      <c r="B76" s="33" t="s">
        <v>158</v>
      </c>
      <c r="C76" s="23">
        <v>39.400000000000091</v>
      </c>
      <c r="D76" s="24">
        <v>6156.777203044192</v>
      </c>
      <c r="E76" s="23">
        <v>6.4600000000000364</v>
      </c>
      <c r="F76" s="24">
        <v>8543.7054084297397</v>
      </c>
      <c r="G76" s="23">
        <v>2.4399999999999977</v>
      </c>
      <c r="H76" s="24">
        <v>21516.004288136566</v>
      </c>
      <c r="I76" s="23">
        <v>0.41999999999999993</v>
      </c>
      <c r="J76" s="24">
        <v>52894.489199999989</v>
      </c>
      <c r="K76" s="23">
        <v>37.06666666666667</v>
      </c>
      <c r="L76" s="24">
        <v>5995.8581797974648</v>
      </c>
      <c r="M76" s="25">
        <v>95110</v>
      </c>
      <c r="N76" s="34">
        <v>2</v>
      </c>
      <c r="O76" s="35">
        <v>47560</v>
      </c>
      <c r="P76" s="28"/>
      <c r="Q76" s="29"/>
      <c r="R76" s="30">
        <v>2</v>
      </c>
      <c r="S76" s="29">
        <v>47555</v>
      </c>
      <c r="U76" s="31"/>
      <c r="V76" s="31"/>
      <c r="W76" s="31"/>
    </row>
    <row r="77" spans="1:23">
      <c r="A77" s="32" t="s">
        <v>159</v>
      </c>
      <c r="B77" s="33" t="s">
        <v>160</v>
      </c>
      <c r="C77" s="23">
        <v>53</v>
      </c>
      <c r="D77" s="24">
        <v>8281.9591817599339</v>
      </c>
      <c r="E77" s="23">
        <v>4.6500000000000341</v>
      </c>
      <c r="F77" s="24">
        <v>6149.8808280492804</v>
      </c>
      <c r="G77" s="23">
        <v>1.8600000000000136</v>
      </c>
      <c r="H77" s="24">
        <v>16401.544252432108</v>
      </c>
      <c r="I77" s="23">
        <v>2.0000000000000462E-2</v>
      </c>
      <c r="J77" s="24">
        <v>2518.785200000058</v>
      </c>
      <c r="K77" s="23">
        <v>1.6666666666666666E-2</v>
      </c>
      <c r="L77" s="24">
        <v>2.6959793973909458</v>
      </c>
      <c r="M77" s="25">
        <v>33350</v>
      </c>
      <c r="N77" s="34">
        <v>2</v>
      </c>
      <c r="O77" s="35">
        <v>16680</v>
      </c>
      <c r="P77" s="28"/>
      <c r="Q77" s="29"/>
      <c r="R77" s="30">
        <v>2</v>
      </c>
      <c r="S77" s="29">
        <v>16675</v>
      </c>
      <c r="U77" s="31"/>
      <c r="V77" s="31"/>
      <c r="W77" s="31"/>
    </row>
    <row r="78" spans="1:23">
      <c r="A78" s="32" t="s">
        <v>161</v>
      </c>
      <c r="B78" s="33" t="s">
        <v>162</v>
      </c>
      <c r="C78" s="23">
        <v>28.799999999999955</v>
      </c>
      <c r="D78" s="24">
        <v>4500.3853666921841</v>
      </c>
      <c r="E78" s="23">
        <v>9.2100000000000364</v>
      </c>
      <c r="F78" s="24">
        <v>12180.73170458789</v>
      </c>
      <c r="G78" s="23">
        <v>3.3199999999999932</v>
      </c>
      <c r="H78" s="24">
        <v>29275.874687136606</v>
      </c>
      <c r="I78" s="23">
        <v>0.5600000000000005</v>
      </c>
      <c r="J78" s="24">
        <v>70525.985600000058</v>
      </c>
      <c r="K78" s="23">
        <v>0</v>
      </c>
      <c r="L78" s="24">
        <v>0</v>
      </c>
      <c r="M78" s="25">
        <v>116480</v>
      </c>
      <c r="N78" s="34">
        <v>2</v>
      </c>
      <c r="O78" s="35">
        <v>58240</v>
      </c>
      <c r="P78" s="28"/>
      <c r="Q78" s="29"/>
      <c r="R78" s="30">
        <v>2</v>
      </c>
      <c r="S78" s="29">
        <v>58240</v>
      </c>
      <c r="U78" s="31"/>
      <c r="V78" s="31"/>
      <c r="W78" s="31"/>
    </row>
    <row r="79" spans="1:23">
      <c r="A79" s="32" t="s">
        <v>163</v>
      </c>
      <c r="B79" s="33" t="s">
        <v>164</v>
      </c>
      <c r="C79" s="23">
        <v>36</v>
      </c>
      <c r="D79" s="24">
        <v>5625.4817083652388</v>
      </c>
      <c r="E79" s="23">
        <v>7.5399999999999636</v>
      </c>
      <c r="F79" s="24">
        <v>9972.0648265572072</v>
      </c>
      <c r="G79" s="23">
        <v>2.5099999999999909</v>
      </c>
      <c r="H79" s="24">
        <v>22133.266706238785</v>
      </c>
      <c r="I79" s="23">
        <v>0</v>
      </c>
      <c r="J79" s="24">
        <v>0</v>
      </c>
      <c r="K79" s="23">
        <v>1.1000000000000001</v>
      </c>
      <c r="L79" s="24">
        <v>177.93464022780245</v>
      </c>
      <c r="M79" s="25">
        <v>37910</v>
      </c>
      <c r="N79" s="34">
        <v>2</v>
      </c>
      <c r="O79" s="35">
        <v>18960</v>
      </c>
      <c r="P79" s="28"/>
      <c r="Q79" s="29"/>
      <c r="R79" s="30">
        <v>2</v>
      </c>
      <c r="S79" s="29">
        <v>18955</v>
      </c>
      <c r="U79" s="31"/>
      <c r="V79" s="31"/>
      <c r="W79" s="31"/>
    </row>
    <row r="80" spans="1:23">
      <c r="A80" s="32" t="s">
        <v>165</v>
      </c>
      <c r="B80" s="33" t="s">
        <v>166</v>
      </c>
      <c r="C80" s="23">
        <v>39.900000000000091</v>
      </c>
      <c r="D80" s="24">
        <v>6234.9088934381534</v>
      </c>
      <c r="E80" s="23">
        <v>6.6200000000000045</v>
      </c>
      <c r="F80" s="24">
        <v>8755.3142111152611</v>
      </c>
      <c r="G80" s="23">
        <v>2.6899999999999977</v>
      </c>
      <c r="H80" s="24">
        <v>23720.512924216131</v>
      </c>
      <c r="I80" s="23">
        <v>0.21999999999999975</v>
      </c>
      <c r="J80" s="24">
        <v>27706.637199999968</v>
      </c>
      <c r="K80" s="23">
        <v>0</v>
      </c>
      <c r="L80" s="24">
        <v>0</v>
      </c>
      <c r="M80" s="25">
        <v>66420</v>
      </c>
      <c r="N80" s="34">
        <v>2</v>
      </c>
      <c r="O80" s="35">
        <v>33210</v>
      </c>
      <c r="P80" s="28"/>
      <c r="Q80" s="29"/>
      <c r="R80" s="30">
        <v>2</v>
      </c>
      <c r="S80" s="29">
        <v>33210</v>
      </c>
      <c r="U80" s="31"/>
      <c r="V80" s="31"/>
      <c r="W80" s="31"/>
    </row>
    <row r="81" spans="1:23">
      <c r="A81" s="32" t="s">
        <v>167</v>
      </c>
      <c r="B81" s="33" t="s">
        <v>168</v>
      </c>
      <c r="C81" s="23">
        <v>38.699999999999818</v>
      </c>
      <c r="D81" s="24">
        <v>6047.3928364926032</v>
      </c>
      <c r="E81" s="23">
        <v>8.4499999999999886</v>
      </c>
      <c r="F81" s="24">
        <v>11175.589891831392</v>
      </c>
      <c r="G81" s="23">
        <v>2.7399999999999807</v>
      </c>
      <c r="H81" s="24">
        <v>24161.414651431896</v>
      </c>
      <c r="I81" s="23">
        <v>0.16999999999999993</v>
      </c>
      <c r="J81" s="24">
        <v>21409.67419999999</v>
      </c>
      <c r="K81" s="23">
        <v>0</v>
      </c>
      <c r="L81" s="24">
        <v>0</v>
      </c>
      <c r="M81" s="25">
        <v>62790</v>
      </c>
      <c r="N81" s="34">
        <v>2</v>
      </c>
      <c r="O81" s="35">
        <v>31400</v>
      </c>
      <c r="P81" s="28"/>
      <c r="Q81" s="29"/>
      <c r="R81" s="30">
        <v>2</v>
      </c>
      <c r="S81" s="29">
        <v>31395</v>
      </c>
      <c r="U81" s="31"/>
      <c r="V81" s="31"/>
      <c r="W81" s="31"/>
    </row>
    <row r="82" spans="1:23">
      <c r="A82" s="32" t="s">
        <v>169</v>
      </c>
      <c r="B82" s="33" t="s">
        <v>170</v>
      </c>
      <c r="C82" s="23">
        <v>32</v>
      </c>
      <c r="D82" s="24">
        <v>5000.4281852135455</v>
      </c>
      <c r="E82" s="23">
        <v>10.329999999999984</v>
      </c>
      <c r="F82" s="24">
        <v>13661.993323386776</v>
      </c>
      <c r="G82" s="23">
        <v>4.0099999999999909</v>
      </c>
      <c r="H82" s="24">
        <v>35360.318522716188</v>
      </c>
      <c r="I82" s="23">
        <v>3.0000000000000249E-2</v>
      </c>
      <c r="J82" s="24">
        <v>3778.1778000000313</v>
      </c>
      <c r="K82" s="23">
        <v>22.3</v>
      </c>
      <c r="L82" s="24">
        <v>3607.2204337090861</v>
      </c>
      <c r="M82" s="25">
        <v>61410</v>
      </c>
      <c r="N82" s="34">
        <v>2</v>
      </c>
      <c r="O82" s="35">
        <v>30710</v>
      </c>
      <c r="P82" s="28"/>
      <c r="Q82" s="29"/>
      <c r="R82" s="30">
        <v>2</v>
      </c>
      <c r="S82" s="29">
        <v>30705</v>
      </c>
      <c r="U82" s="31"/>
      <c r="V82" s="31"/>
      <c r="W82" s="31"/>
    </row>
    <row r="83" spans="1:23">
      <c r="A83" s="32" t="s">
        <v>171</v>
      </c>
      <c r="B83" s="33" t="s">
        <v>172</v>
      </c>
      <c r="C83" s="23">
        <v>34.300000000000182</v>
      </c>
      <c r="D83" s="24">
        <v>5359.8339610257972</v>
      </c>
      <c r="E83" s="23">
        <v>4.92999999999995</v>
      </c>
      <c r="F83" s="24">
        <v>6520.1962327489082</v>
      </c>
      <c r="G83" s="23">
        <v>1.7400000000000091</v>
      </c>
      <c r="H83" s="24">
        <v>15343.380107113873</v>
      </c>
      <c r="I83" s="23">
        <v>0.25999999999999979</v>
      </c>
      <c r="J83" s="24">
        <v>32744.207599999972</v>
      </c>
      <c r="K83" s="23">
        <v>162.6</v>
      </c>
      <c r="L83" s="24">
        <v>26301.975000946069</v>
      </c>
      <c r="M83" s="25">
        <v>86270</v>
      </c>
      <c r="N83" s="34">
        <v>2</v>
      </c>
      <c r="O83" s="35">
        <v>43140</v>
      </c>
      <c r="P83" s="28"/>
      <c r="Q83" s="29"/>
      <c r="R83" s="30">
        <v>2</v>
      </c>
      <c r="S83" s="29">
        <v>43135</v>
      </c>
      <c r="U83" s="31"/>
      <c r="V83" s="31"/>
      <c r="W83" s="31"/>
    </row>
    <row r="84" spans="1:23">
      <c r="A84" s="32" t="s">
        <v>173</v>
      </c>
      <c r="B84" s="33" t="s">
        <v>174</v>
      </c>
      <c r="C84" s="23">
        <v>36.300000000000182</v>
      </c>
      <c r="D84" s="24">
        <v>5672.3607226016438</v>
      </c>
      <c r="E84" s="23">
        <v>11.900000000000034</v>
      </c>
      <c r="F84" s="24">
        <v>15738.404699738949</v>
      </c>
      <c r="G84" s="23">
        <v>3.6300000000000239</v>
      </c>
      <c r="H84" s="24">
        <v>32009.465395875541</v>
      </c>
      <c r="I84" s="23">
        <v>2.0000000000000462E-2</v>
      </c>
      <c r="J84" s="24">
        <v>2518.785200000058</v>
      </c>
      <c r="K84" s="23">
        <v>0</v>
      </c>
      <c r="L84" s="24">
        <v>0</v>
      </c>
      <c r="M84" s="25">
        <v>55940</v>
      </c>
      <c r="N84" s="34">
        <v>2</v>
      </c>
      <c r="O84" s="35">
        <v>27970</v>
      </c>
      <c r="P84" s="28"/>
      <c r="Q84" s="29"/>
      <c r="R84" s="30">
        <v>2</v>
      </c>
      <c r="S84" s="29">
        <v>27970</v>
      </c>
      <c r="U84" s="31"/>
      <c r="V84" s="31"/>
      <c r="W84" s="31"/>
    </row>
    <row r="85" spans="1:23">
      <c r="A85" s="32" t="s">
        <v>175</v>
      </c>
      <c r="B85" s="33" t="s">
        <v>176</v>
      </c>
      <c r="C85" s="23">
        <v>47.5</v>
      </c>
      <c r="D85" s="24">
        <v>7422.5105874263563</v>
      </c>
      <c r="E85" s="23">
        <v>3.9900000000000091</v>
      </c>
      <c r="F85" s="24">
        <v>5276.9945169712919</v>
      </c>
      <c r="G85" s="23">
        <v>1.2299999999999898</v>
      </c>
      <c r="H85" s="24">
        <v>10846.182489511384</v>
      </c>
      <c r="I85" s="23">
        <v>0</v>
      </c>
      <c r="J85" s="24">
        <v>0</v>
      </c>
      <c r="K85" s="23">
        <v>10.783333333333333</v>
      </c>
      <c r="L85" s="24">
        <v>1744.2986701119421</v>
      </c>
      <c r="M85" s="25">
        <v>25290</v>
      </c>
      <c r="N85" s="34">
        <v>2</v>
      </c>
      <c r="O85" s="35">
        <v>12650</v>
      </c>
      <c r="P85" s="28"/>
      <c r="Q85" s="29"/>
      <c r="R85" s="30">
        <v>2</v>
      </c>
      <c r="S85" s="29">
        <v>12645</v>
      </c>
      <c r="U85" s="31"/>
      <c r="V85" s="31"/>
      <c r="W85" s="31"/>
    </row>
    <row r="86" spans="1:23">
      <c r="A86" s="32" t="s">
        <v>177</v>
      </c>
      <c r="B86" s="33" t="s">
        <v>178</v>
      </c>
      <c r="C86" s="23">
        <v>27.400000000000091</v>
      </c>
      <c r="D86" s="24">
        <v>4281.6166335891121</v>
      </c>
      <c r="E86" s="23">
        <v>7.9699999999999136</v>
      </c>
      <c r="F86" s="24">
        <v>10540.763483774597</v>
      </c>
      <c r="G86" s="23">
        <v>2.2399999999999949</v>
      </c>
      <c r="H86" s="24">
        <v>19752.397379272887</v>
      </c>
      <c r="I86" s="23">
        <v>0.16000000000000014</v>
      </c>
      <c r="J86" s="24">
        <v>20150.281600000017</v>
      </c>
      <c r="K86" s="23">
        <v>0</v>
      </c>
      <c r="L86" s="24">
        <v>0</v>
      </c>
      <c r="M86" s="25">
        <v>54730</v>
      </c>
      <c r="N86" s="34">
        <v>2</v>
      </c>
      <c r="O86" s="35">
        <v>27370</v>
      </c>
      <c r="P86" s="28"/>
      <c r="Q86" s="29"/>
      <c r="R86" s="30">
        <v>2</v>
      </c>
      <c r="S86" s="29">
        <v>27365</v>
      </c>
      <c r="U86" s="31"/>
      <c r="V86" s="31"/>
      <c r="W86" s="31"/>
    </row>
    <row r="87" spans="1:23">
      <c r="A87" s="32" t="s">
        <v>179</v>
      </c>
      <c r="B87" s="33" t="s">
        <v>180</v>
      </c>
      <c r="C87" s="23">
        <v>29</v>
      </c>
      <c r="D87" s="24">
        <v>4531.638042849776</v>
      </c>
      <c r="E87" s="23">
        <v>5.4899999999999523</v>
      </c>
      <c r="F87" s="24">
        <v>7260.8270421483894</v>
      </c>
      <c r="G87" s="23">
        <v>2.4699999999999989</v>
      </c>
      <c r="H87" s="24">
        <v>21780.545324466122</v>
      </c>
      <c r="I87" s="23">
        <v>0</v>
      </c>
      <c r="J87" s="24">
        <v>0</v>
      </c>
      <c r="K87" s="23">
        <v>7.0666666666666664</v>
      </c>
      <c r="L87" s="24">
        <v>1143.0952644937611</v>
      </c>
      <c r="M87" s="25">
        <v>34720</v>
      </c>
      <c r="N87" s="34">
        <v>2</v>
      </c>
      <c r="O87" s="35">
        <v>17360</v>
      </c>
      <c r="P87" s="28"/>
      <c r="Q87" s="29"/>
      <c r="R87" s="30">
        <v>2</v>
      </c>
      <c r="S87" s="29">
        <v>17360</v>
      </c>
      <c r="U87" s="31"/>
      <c r="V87" s="31"/>
      <c r="W87" s="31"/>
    </row>
    <row r="88" spans="1:23">
      <c r="A88" s="32" t="s">
        <v>181</v>
      </c>
      <c r="B88" s="33" t="s">
        <v>182</v>
      </c>
      <c r="C88" s="23">
        <v>39.699999999999818</v>
      </c>
      <c r="D88" s="24">
        <v>6203.6562172805261</v>
      </c>
      <c r="E88" s="23">
        <v>18.880000000000052</v>
      </c>
      <c r="F88" s="24">
        <v>24969.838716896749</v>
      </c>
      <c r="G88" s="23">
        <v>8.0300000000000011</v>
      </c>
      <c r="H88" s="24">
        <v>70808.817390875731</v>
      </c>
      <c r="I88" s="23">
        <v>8.9999999999999858E-2</v>
      </c>
      <c r="J88" s="24">
        <v>11334.533399999982</v>
      </c>
      <c r="K88" s="23">
        <v>1.2666666666666666</v>
      </c>
      <c r="L88" s="24">
        <v>204.8944342017119</v>
      </c>
      <c r="M88" s="25">
        <v>113520</v>
      </c>
      <c r="N88" s="34">
        <v>2</v>
      </c>
      <c r="O88" s="35">
        <v>56760</v>
      </c>
      <c r="P88" s="28"/>
      <c r="Q88" s="29"/>
      <c r="R88" s="30">
        <v>2</v>
      </c>
      <c r="S88" s="29">
        <v>56760</v>
      </c>
      <c r="U88" s="31"/>
      <c r="V88" s="31"/>
      <c r="W88" s="31"/>
    </row>
    <row r="89" spans="1:23">
      <c r="A89" s="32" t="s">
        <v>183</v>
      </c>
      <c r="B89" s="33" t="s">
        <v>184</v>
      </c>
      <c r="C89" s="23">
        <v>39.099999999999909</v>
      </c>
      <c r="D89" s="24">
        <v>6109.8981888077869</v>
      </c>
      <c r="E89" s="23">
        <v>11.54000000000002</v>
      </c>
      <c r="F89" s="24">
        <v>15262.284893696409</v>
      </c>
      <c r="G89" s="23">
        <v>5.5899999999999892</v>
      </c>
      <c r="H89" s="24">
        <v>49292.813102739048</v>
      </c>
      <c r="I89" s="23">
        <v>1.0000000000000231E-2</v>
      </c>
      <c r="J89" s="24">
        <v>1259.392600000029</v>
      </c>
      <c r="K89" s="23">
        <v>230.58333333333334</v>
      </c>
      <c r="L89" s="24">
        <v>37298.874962903741</v>
      </c>
      <c r="M89" s="25">
        <v>109220</v>
      </c>
      <c r="N89" s="34">
        <v>2</v>
      </c>
      <c r="O89" s="35">
        <v>54610</v>
      </c>
      <c r="P89" s="28"/>
      <c r="Q89" s="29"/>
      <c r="R89" s="30">
        <v>2</v>
      </c>
      <c r="S89" s="29">
        <v>54610</v>
      </c>
      <c r="U89" s="31"/>
      <c r="V89" s="31"/>
      <c r="W89" s="31"/>
    </row>
    <row r="90" spans="1:23">
      <c r="A90" s="32" t="s">
        <v>185</v>
      </c>
      <c r="B90" s="33" t="s">
        <v>186</v>
      </c>
      <c r="C90" s="23">
        <v>40.900000000000091</v>
      </c>
      <c r="D90" s="24">
        <v>6391.1722742260772</v>
      </c>
      <c r="E90" s="23">
        <v>8.3600000000000136</v>
      </c>
      <c r="F90" s="24">
        <v>11056.559940320794</v>
      </c>
      <c r="G90" s="23">
        <v>3.1700000000000159</v>
      </c>
      <c r="H90" s="24">
        <v>27953.169505489062</v>
      </c>
      <c r="I90" s="23">
        <v>0.23000000000000043</v>
      </c>
      <c r="J90" s="24">
        <v>28966.029800000051</v>
      </c>
      <c r="K90" s="23">
        <v>0</v>
      </c>
      <c r="L90" s="24">
        <v>0</v>
      </c>
      <c r="M90" s="25">
        <v>74370</v>
      </c>
      <c r="N90" s="34">
        <v>2</v>
      </c>
      <c r="O90" s="35">
        <v>37190</v>
      </c>
      <c r="P90" s="28"/>
      <c r="Q90" s="29"/>
      <c r="R90" s="30">
        <v>2</v>
      </c>
      <c r="S90" s="29">
        <v>37185</v>
      </c>
      <c r="U90" s="31"/>
      <c r="V90" s="31"/>
      <c r="W90" s="31"/>
    </row>
    <row r="91" spans="1:23">
      <c r="A91" s="32" t="s">
        <v>187</v>
      </c>
      <c r="B91" s="33" t="s">
        <v>188</v>
      </c>
      <c r="C91" s="23">
        <v>29.199999999999818</v>
      </c>
      <c r="D91" s="24">
        <v>4562.8907190073314</v>
      </c>
      <c r="E91" s="23">
        <v>2.9500000000000171</v>
      </c>
      <c r="F91" s="24">
        <v>3901.5372995151292</v>
      </c>
      <c r="G91" s="23">
        <v>0.28000000000000114</v>
      </c>
      <c r="H91" s="24">
        <v>2469.0496724091263</v>
      </c>
      <c r="I91" s="23">
        <v>0.23999999999999932</v>
      </c>
      <c r="J91" s="24">
        <v>30225.422399999912</v>
      </c>
      <c r="K91" s="23">
        <v>0.91666666666666663</v>
      </c>
      <c r="L91" s="24">
        <v>148.27886685650202</v>
      </c>
      <c r="M91" s="25">
        <v>41310</v>
      </c>
      <c r="N91" s="34">
        <v>1</v>
      </c>
      <c r="O91" s="35">
        <v>41310</v>
      </c>
      <c r="P91" s="28"/>
      <c r="Q91" s="29">
        <v>41310</v>
      </c>
      <c r="R91" s="30">
        <v>1</v>
      </c>
      <c r="S91" s="29"/>
      <c r="U91" s="31"/>
      <c r="V91" s="31"/>
      <c r="W91" s="31"/>
    </row>
    <row r="92" spans="1:23">
      <c r="A92" s="32" t="s">
        <v>189</v>
      </c>
      <c r="B92" s="33" t="s">
        <v>190</v>
      </c>
      <c r="C92" s="23">
        <v>36.199999999999818</v>
      </c>
      <c r="D92" s="24">
        <v>5656.7343845227952</v>
      </c>
      <c r="E92" s="23">
        <v>5.9399999999999693</v>
      </c>
      <c r="F92" s="24">
        <v>7855.9767997015633</v>
      </c>
      <c r="G92" s="23">
        <v>1.7199999999999989</v>
      </c>
      <c r="H92" s="24">
        <v>15167.019416227418</v>
      </c>
      <c r="I92" s="23">
        <v>0</v>
      </c>
      <c r="J92" s="24">
        <v>0</v>
      </c>
      <c r="K92" s="23">
        <v>0</v>
      </c>
      <c r="L92" s="24">
        <v>0</v>
      </c>
      <c r="M92" s="25">
        <v>28680</v>
      </c>
      <c r="N92" s="34">
        <v>1</v>
      </c>
      <c r="O92" s="35">
        <v>28680</v>
      </c>
      <c r="P92" s="28"/>
      <c r="Q92" s="29">
        <v>28680</v>
      </c>
      <c r="R92" s="30">
        <v>1</v>
      </c>
      <c r="S92" s="29"/>
      <c r="U92" s="31"/>
      <c r="V92" s="31"/>
      <c r="W92" s="31"/>
    </row>
    <row r="93" spans="1:23">
      <c r="A93" s="32" t="s">
        <v>191</v>
      </c>
      <c r="B93" s="33" t="s">
        <v>192</v>
      </c>
      <c r="C93" s="23">
        <v>28</v>
      </c>
      <c r="D93" s="24">
        <v>4375.3746620618522</v>
      </c>
      <c r="E93" s="23">
        <v>8.1699999999999591</v>
      </c>
      <c r="F93" s="24">
        <v>10805.274487131614</v>
      </c>
      <c r="G93" s="23">
        <v>2.8799999999999955</v>
      </c>
      <c r="H93" s="24">
        <v>25395.939487636584</v>
      </c>
      <c r="I93" s="23">
        <v>0.1800000000000006</v>
      </c>
      <c r="J93" s="24">
        <v>22669.066800000077</v>
      </c>
      <c r="K93" s="23">
        <v>6.2833333333333332</v>
      </c>
      <c r="L93" s="24">
        <v>1016.3842328163867</v>
      </c>
      <c r="M93" s="25">
        <v>64260</v>
      </c>
      <c r="N93" s="34">
        <v>1</v>
      </c>
      <c r="O93" s="35">
        <v>64260</v>
      </c>
      <c r="P93" s="28"/>
      <c r="Q93" s="29">
        <v>64260</v>
      </c>
      <c r="R93" s="30">
        <v>1</v>
      </c>
      <c r="S93" s="29"/>
      <c r="U93" s="31"/>
      <c r="V93" s="31"/>
      <c r="W93" s="31"/>
    </row>
    <row r="94" spans="1:23">
      <c r="A94" s="32" t="s">
        <v>193</v>
      </c>
      <c r="B94" s="33" t="s">
        <v>194</v>
      </c>
      <c r="C94" s="23">
        <v>72.5</v>
      </c>
      <c r="D94" s="24">
        <v>11329.095107124438</v>
      </c>
      <c r="E94" s="23">
        <v>4.8100000000000023</v>
      </c>
      <c r="F94" s="24">
        <v>6361.4896307348035</v>
      </c>
      <c r="G94" s="23">
        <v>1.7100000000000009</v>
      </c>
      <c r="H94" s="24">
        <v>15078.839070784254</v>
      </c>
      <c r="I94" s="23">
        <v>0.16999999999999993</v>
      </c>
      <c r="J94" s="24">
        <v>21409.67419999999</v>
      </c>
      <c r="K94" s="23">
        <v>0</v>
      </c>
      <c r="L94" s="24">
        <v>0</v>
      </c>
      <c r="M94" s="25">
        <v>54180</v>
      </c>
      <c r="N94" s="34">
        <v>1</v>
      </c>
      <c r="O94" s="35">
        <v>54180</v>
      </c>
      <c r="P94" s="28"/>
      <c r="Q94" s="29">
        <v>54180</v>
      </c>
      <c r="R94" s="30">
        <v>1</v>
      </c>
      <c r="S94" s="29"/>
      <c r="U94" s="31"/>
      <c r="V94" s="31"/>
      <c r="W94" s="31"/>
    </row>
    <row r="95" spans="1:23">
      <c r="A95" s="32" t="s">
        <v>195</v>
      </c>
      <c r="B95" s="33" t="s">
        <v>196</v>
      </c>
      <c r="C95" s="23">
        <v>24.200000000000045</v>
      </c>
      <c r="D95" s="24">
        <v>3781.5738150677507</v>
      </c>
      <c r="E95" s="23">
        <v>5.2599999999999909</v>
      </c>
      <c r="F95" s="24">
        <v>6956.6393882879402</v>
      </c>
      <c r="G95" s="23">
        <v>0.98999999999999488</v>
      </c>
      <c r="H95" s="24">
        <v>8729.8541988750439</v>
      </c>
      <c r="I95" s="23">
        <v>0</v>
      </c>
      <c r="J95" s="24">
        <v>0</v>
      </c>
      <c r="K95" s="23">
        <v>11.016666666666667</v>
      </c>
      <c r="L95" s="24">
        <v>1782.0423816754155</v>
      </c>
      <c r="M95" s="25">
        <v>21250</v>
      </c>
      <c r="N95" s="34">
        <v>1</v>
      </c>
      <c r="O95" s="35">
        <v>21250</v>
      </c>
      <c r="P95" s="28"/>
      <c r="Q95" s="29">
        <v>21250</v>
      </c>
      <c r="R95" s="30">
        <v>1</v>
      </c>
      <c r="S95" s="29"/>
      <c r="U95" s="31"/>
      <c r="V95" s="31"/>
      <c r="W95" s="31"/>
    </row>
    <row r="96" spans="1:23">
      <c r="A96" s="32" t="s">
        <v>197</v>
      </c>
      <c r="B96" s="33" t="s">
        <v>198</v>
      </c>
      <c r="C96" s="23">
        <v>41.400000000000091</v>
      </c>
      <c r="D96" s="24">
        <v>6469.3039646200386</v>
      </c>
      <c r="E96" s="23">
        <v>6.6299999999999955</v>
      </c>
      <c r="F96" s="24">
        <v>8768.5397612830984</v>
      </c>
      <c r="G96" s="23">
        <v>2.4899999999999949</v>
      </c>
      <c r="H96" s="24">
        <v>21956.906015352452</v>
      </c>
      <c r="I96" s="23">
        <v>9.9999999999997868E-3</v>
      </c>
      <c r="J96" s="24">
        <v>1259.3925999999731</v>
      </c>
      <c r="K96" s="23">
        <v>78.86666666666666</v>
      </c>
      <c r="L96" s="24">
        <v>12757.374508453955</v>
      </c>
      <c r="M96" s="25">
        <v>51210</v>
      </c>
      <c r="N96" s="34">
        <v>2</v>
      </c>
      <c r="O96" s="35">
        <v>25610</v>
      </c>
      <c r="P96" s="28"/>
      <c r="Q96" s="29"/>
      <c r="R96" s="30">
        <v>2</v>
      </c>
      <c r="S96" s="29">
        <v>25605</v>
      </c>
      <c r="U96" s="31"/>
      <c r="V96" s="31"/>
      <c r="W96" s="31"/>
    </row>
    <row r="97" spans="1:23">
      <c r="A97" s="32" t="s">
        <v>199</v>
      </c>
      <c r="B97" s="33" t="s">
        <v>200</v>
      </c>
      <c r="C97" s="23">
        <v>30.800000000000182</v>
      </c>
      <c r="D97" s="24">
        <v>4812.9121282680662</v>
      </c>
      <c r="E97" s="23">
        <v>6.4800000000000182</v>
      </c>
      <c r="F97" s="24">
        <v>8570.1565087654108</v>
      </c>
      <c r="G97" s="23">
        <v>1.4099999999999966</v>
      </c>
      <c r="H97" s="24">
        <v>12433.428707488734</v>
      </c>
      <c r="I97" s="23">
        <v>0</v>
      </c>
      <c r="J97" s="24">
        <v>0</v>
      </c>
      <c r="K97" s="23">
        <v>19.05</v>
      </c>
      <c r="L97" s="24">
        <v>3081.5044512178515</v>
      </c>
      <c r="M97" s="25">
        <v>28900</v>
      </c>
      <c r="N97" s="34">
        <v>2</v>
      </c>
      <c r="O97" s="35">
        <v>14450</v>
      </c>
      <c r="P97" s="28"/>
      <c r="Q97" s="29"/>
      <c r="R97" s="30">
        <v>2</v>
      </c>
      <c r="S97" s="29">
        <v>14450</v>
      </c>
      <c r="U97" s="31"/>
      <c r="V97" s="31"/>
      <c r="W97" s="31"/>
    </row>
    <row r="98" spans="1:23">
      <c r="A98" s="32" t="s">
        <v>201</v>
      </c>
      <c r="B98" s="33" t="s">
        <v>202</v>
      </c>
      <c r="C98" s="23">
        <v>36.5</v>
      </c>
      <c r="D98" s="24">
        <v>5703.6133987592002</v>
      </c>
      <c r="E98" s="23">
        <v>17.870000000000005</v>
      </c>
      <c r="F98" s="24">
        <v>23634.05814994406</v>
      </c>
      <c r="G98" s="23">
        <v>8.7299999999999898</v>
      </c>
      <c r="H98" s="24">
        <v>76981.441571898424</v>
      </c>
      <c r="I98" s="23">
        <v>0</v>
      </c>
      <c r="J98" s="24">
        <v>0</v>
      </c>
      <c r="K98" s="23">
        <v>0</v>
      </c>
      <c r="L98" s="24">
        <v>0</v>
      </c>
      <c r="M98" s="25">
        <v>106320</v>
      </c>
      <c r="N98" s="34">
        <v>2</v>
      </c>
      <c r="O98" s="35">
        <v>53160</v>
      </c>
      <c r="P98" s="28"/>
      <c r="Q98" s="29"/>
      <c r="R98" s="30">
        <v>2</v>
      </c>
      <c r="S98" s="29">
        <v>53160</v>
      </c>
      <c r="U98" s="31"/>
      <c r="V98" s="31"/>
      <c r="W98" s="31"/>
    </row>
    <row r="99" spans="1:23">
      <c r="A99" s="32" t="s">
        <v>203</v>
      </c>
      <c r="B99" s="33" t="s">
        <v>204</v>
      </c>
      <c r="C99" s="23">
        <v>58.100000000000136</v>
      </c>
      <c r="D99" s="24">
        <v>9078.9024237783651</v>
      </c>
      <c r="E99" s="23">
        <v>6.92999999999995</v>
      </c>
      <c r="F99" s="24">
        <v>9165.3062663184719</v>
      </c>
      <c r="G99" s="23">
        <v>3.1200000000000045</v>
      </c>
      <c r="H99" s="24">
        <v>27512.26777827305</v>
      </c>
      <c r="I99" s="23">
        <v>0</v>
      </c>
      <c r="J99" s="24">
        <v>0</v>
      </c>
      <c r="K99" s="23">
        <v>0</v>
      </c>
      <c r="L99" s="24">
        <v>0</v>
      </c>
      <c r="M99" s="25">
        <v>45760</v>
      </c>
      <c r="N99" s="34">
        <v>2</v>
      </c>
      <c r="O99" s="35">
        <v>22880</v>
      </c>
      <c r="P99" s="28"/>
      <c r="Q99" s="29"/>
      <c r="R99" s="30">
        <v>2</v>
      </c>
      <c r="S99" s="29">
        <v>22880</v>
      </c>
      <c r="U99" s="31"/>
      <c r="V99" s="31"/>
      <c r="W99" s="31"/>
    </row>
    <row r="100" spans="1:23">
      <c r="A100" s="32" t="s">
        <v>205</v>
      </c>
      <c r="B100" s="33" t="s">
        <v>206</v>
      </c>
      <c r="C100" s="23">
        <v>34</v>
      </c>
      <c r="D100" s="24">
        <v>5312.9549467893921</v>
      </c>
      <c r="E100" s="23">
        <v>3.6299999999999955</v>
      </c>
      <c r="F100" s="24">
        <v>4800.8747109287524</v>
      </c>
      <c r="G100" s="23">
        <v>0.75999999999999091</v>
      </c>
      <c r="H100" s="24">
        <v>6701.7062536818066</v>
      </c>
      <c r="I100" s="23">
        <v>3.0000000000000249E-2</v>
      </c>
      <c r="J100" s="24">
        <v>3778.1778000000313</v>
      </c>
      <c r="K100" s="23">
        <v>20.75</v>
      </c>
      <c r="L100" s="24">
        <v>3356.4943497517279</v>
      </c>
      <c r="M100" s="25">
        <v>23950</v>
      </c>
      <c r="N100" s="34">
        <v>2</v>
      </c>
      <c r="O100" s="35">
        <v>11980</v>
      </c>
      <c r="P100" s="28"/>
      <c r="Q100" s="29"/>
      <c r="R100" s="30">
        <v>2</v>
      </c>
      <c r="S100" s="29">
        <v>11975</v>
      </c>
      <c r="U100" s="31"/>
      <c r="V100" s="31"/>
      <c r="W100" s="31"/>
    </row>
    <row r="101" spans="1:23">
      <c r="A101" s="32" t="s">
        <v>207</v>
      </c>
      <c r="B101" s="33" t="s">
        <v>208</v>
      </c>
      <c r="C101" s="23">
        <v>53.199999999999818</v>
      </c>
      <c r="D101" s="24">
        <v>8313.2118579174912</v>
      </c>
      <c r="E101" s="23">
        <v>10.45999999999998</v>
      </c>
      <c r="F101" s="24">
        <v>13833.925475568791</v>
      </c>
      <c r="G101" s="23">
        <v>3.8999999999999773</v>
      </c>
      <c r="H101" s="24">
        <v>34390.334722841064</v>
      </c>
      <c r="I101" s="23">
        <v>2.0000000000000018E-2</v>
      </c>
      <c r="J101" s="24">
        <v>2518.7852000000021</v>
      </c>
      <c r="K101" s="23">
        <v>0</v>
      </c>
      <c r="L101" s="24">
        <v>0</v>
      </c>
      <c r="M101" s="25">
        <v>59060</v>
      </c>
      <c r="N101" s="34">
        <v>2</v>
      </c>
      <c r="O101" s="35">
        <v>29530</v>
      </c>
      <c r="P101" s="28"/>
      <c r="Q101" s="29"/>
      <c r="R101" s="30">
        <v>2</v>
      </c>
      <c r="S101" s="29">
        <v>29530</v>
      </c>
      <c r="U101" s="31"/>
      <c r="V101" s="31"/>
      <c r="W101" s="31"/>
    </row>
    <row r="102" spans="1:23">
      <c r="A102" s="32" t="s">
        <v>209</v>
      </c>
      <c r="B102" s="33" t="s">
        <v>210</v>
      </c>
      <c r="C102" s="23">
        <v>50</v>
      </c>
      <c r="D102" s="24">
        <v>7813.1690393961644</v>
      </c>
      <c r="E102" s="23">
        <v>12.140000000000043</v>
      </c>
      <c r="F102" s="24">
        <v>16055.817903767309</v>
      </c>
      <c r="G102" s="23">
        <v>3.9699999999999989</v>
      </c>
      <c r="H102" s="24">
        <v>35007.59714094353</v>
      </c>
      <c r="I102" s="23">
        <v>0.13999999999999968</v>
      </c>
      <c r="J102" s="24">
        <v>17631.49639999996</v>
      </c>
      <c r="K102" s="23">
        <v>0.58333333333333337</v>
      </c>
      <c r="L102" s="24">
        <v>94.359278908683123</v>
      </c>
      <c r="M102" s="25">
        <v>76600</v>
      </c>
      <c r="N102" s="34">
        <v>2</v>
      </c>
      <c r="O102" s="35">
        <v>38300</v>
      </c>
      <c r="P102" s="28"/>
      <c r="Q102" s="29"/>
      <c r="R102" s="30">
        <v>2</v>
      </c>
      <c r="S102" s="29">
        <v>38300</v>
      </c>
      <c r="U102" s="31"/>
      <c r="V102" s="31"/>
      <c r="W102" s="31"/>
    </row>
    <row r="103" spans="1:23">
      <c r="A103" s="32" t="s">
        <v>211</v>
      </c>
      <c r="B103" s="33" t="s">
        <v>212</v>
      </c>
      <c r="C103" s="23">
        <v>34.299999999999955</v>
      </c>
      <c r="D103" s="24">
        <v>5359.8339610257617</v>
      </c>
      <c r="E103" s="23">
        <v>4.2900000000000205</v>
      </c>
      <c r="F103" s="24">
        <v>5673.7610220067409</v>
      </c>
      <c r="G103" s="23">
        <v>1.5100000000000051</v>
      </c>
      <c r="H103" s="24">
        <v>13315.232161920636</v>
      </c>
      <c r="I103" s="23">
        <v>0</v>
      </c>
      <c r="J103" s="24">
        <v>0</v>
      </c>
      <c r="K103" s="23">
        <v>3.4666666666666668</v>
      </c>
      <c r="L103" s="24">
        <v>560.76371465731677</v>
      </c>
      <c r="M103" s="25">
        <v>24910</v>
      </c>
      <c r="N103" s="34">
        <v>2</v>
      </c>
      <c r="O103" s="35">
        <v>12460</v>
      </c>
      <c r="P103" s="28"/>
      <c r="Q103" s="29"/>
      <c r="R103" s="30">
        <v>2</v>
      </c>
      <c r="S103" s="29">
        <v>12455</v>
      </c>
      <c r="U103" s="31"/>
      <c r="V103" s="31"/>
      <c r="W103" s="31"/>
    </row>
    <row r="104" spans="1:23">
      <c r="A104" s="32" t="s">
        <v>213</v>
      </c>
      <c r="B104" s="33" t="s">
        <v>214</v>
      </c>
      <c r="C104" s="23">
        <v>39.600000000000136</v>
      </c>
      <c r="D104" s="24">
        <v>6188.0298792017838</v>
      </c>
      <c r="E104" s="23">
        <v>13.230000000000018</v>
      </c>
      <c r="F104" s="24">
        <v>17497.402872062688</v>
      </c>
      <c r="G104" s="23">
        <v>5</v>
      </c>
      <c r="H104" s="24">
        <v>44090.172721591363</v>
      </c>
      <c r="I104" s="23">
        <v>6.9999999999999396E-2</v>
      </c>
      <c r="J104" s="24">
        <v>8815.7481999999236</v>
      </c>
      <c r="K104" s="23">
        <v>9.25</v>
      </c>
      <c r="L104" s="24">
        <v>1496.2685655519751</v>
      </c>
      <c r="M104" s="25">
        <v>78090</v>
      </c>
      <c r="N104" s="34">
        <v>2</v>
      </c>
      <c r="O104" s="35">
        <v>39050</v>
      </c>
      <c r="P104" s="28"/>
      <c r="Q104" s="29"/>
      <c r="R104" s="30">
        <v>2</v>
      </c>
      <c r="S104" s="29">
        <v>39045</v>
      </c>
      <c r="U104" s="31"/>
      <c r="V104" s="31"/>
      <c r="W104" s="31"/>
    </row>
    <row r="105" spans="1:23">
      <c r="A105" s="32" t="s">
        <v>215</v>
      </c>
      <c r="B105" s="33" t="s">
        <v>216</v>
      </c>
      <c r="C105" s="23">
        <v>34.099999999999909</v>
      </c>
      <c r="D105" s="24">
        <v>5328.5812848681699</v>
      </c>
      <c r="E105" s="23">
        <v>4.6699999999999591</v>
      </c>
      <c r="F105" s="24">
        <v>6176.3319283848768</v>
      </c>
      <c r="G105" s="23">
        <v>1.4900000000000091</v>
      </c>
      <c r="H105" s="24">
        <v>13138.871471034307</v>
      </c>
      <c r="I105" s="23">
        <v>0</v>
      </c>
      <c r="J105" s="24">
        <v>0</v>
      </c>
      <c r="K105" s="23">
        <v>39.133333333333333</v>
      </c>
      <c r="L105" s="24">
        <v>6330.1596250739412</v>
      </c>
      <c r="M105" s="25">
        <v>30970</v>
      </c>
      <c r="N105" s="34">
        <v>2</v>
      </c>
      <c r="O105" s="35">
        <v>15490</v>
      </c>
      <c r="P105" s="28"/>
      <c r="Q105" s="29"/>
      <c r="R105" s="30">
        <v>2</v>
      </c>
      <c r="S105" s="29">
        <v>15485</v>
      </c>
      <c r="U105" s="31"/>
      <c r="V105" s="31"/>
      <c r="W105" s="31"/>
    </row>
    <row r="106" spans="1:23">
      <c r="A106" s="32" t="s">
        <v>217</v>
      </c>
      <c r="B106" s="33" t="s">
        <v>218</v>
      </c>
      <c r="C106" s="23">
        <v>23.300000000000182</v>
      </c>
      <c r="D106" s="24">
        <v>3640.9367723586411</v>
      </c>
      <c r="E106" s="23">
        <v>6.1900000000000546</v>
      </c>
      <c r="F106" s="24">
        <v>8186.6155538978719</v>
      </c>
      <c r="G106" s="23">
        <v>1.25</v>
      </c>
      <c r="H106" s="24">
        <v>11022.543180397841</v>
      </c>
      <c r="I106" s="23">
        <v>0.37000000000000011</v>
      </c>
      <c r="J106" s="24">
        <v>46597.526200000015</v>
      </c>
      <c r="K106" s="23">
        <v>0.31666666666666665</v>
      </c>
      <c r="L106" s="24">
        <v>51.223608550427976</v>
      </c>
      <c r="M106" s="25">
        <v>69500</v>
      </c>
      <c r="N106" s="34">
        <v>2</v>
      </c>
      <c r="O106" s="35">
        <v>34750</v>
      </c>
      <c r="P106" s="28"/>
      <c r="Q106" s="29"/>
      <c r="R106" s="30">
        <v>2</v>
      </c>
      <c r="S106" s="29">
        <v>34750</v>
      </c>
      <c r="U106" s="31"/>
      <c r="V106" s="31"/>
      <c r="W106" s="31"/>
    </row>
    <row r="107" spans="1:23">
      <c r="A107" s="32" t="s">
        <v>219</v>
      </c>
      <c r="B107" s="33" t="s">
        <v>220</v>
      </c>
      <c r="C107" s="23">
        <v>80.099999999999909</v>
      </c>
      <c r="D107" s="24">
        <v>12516.696801112641</v>
      </c>
      <c r="E107" s="23">
        <v>12.860000000000014</v>
      </c>
      <c r="F107" s="24">
        <v>17008.057515852313</v>
      </c>
      <c r="G107" s="23">
        <v>5.8199999999999932</v>
      </c>
      <c r="H107" s="24">
        <v>51320.961047932287</v>
      </c>
      <c r="I107" s="23">
        <v>0.26000000000000068</v>
      </c>
      <c r="J107" s="24">
        <v>32744.207600000085</v>
      </c>
      <c r="K107" s="23">
        <v>373.45</v>
      </c>
      <c r="L107" s="24">
        <v>60408.810357338923</v>
      </c>
      <c r="M107" s="25">
        <v>174000</v>
      </c>
      <c r="N107" s="34">
        <v>2</v>
      </c>
      <c r="O107" s="35">
        <v>87000</v>
      </c>
      <c r="P107" s="28"/>
      <c r="Q107" s="29"/>
      <c r="R107" s="30">
        <v>2</v>
      </c>
      <c r="S107" s="29">
        <v>87000</v>
      </c>
      <c r="U107" s="31"/>
      <c r="V107" s="31"/>
      <c r="W107" s="31"/>
    </row>
    <row r="108" spans="1:23">
      <c r="A108" s="32" t="s">
        <v>221</v>
      </c>
      <c r="B108" s="33" t="s">
        <v>222</v>
      </c>
      <c r="C108" s="23">
        <v>65.400000000000091</v>
      </c>
      <c r="D108" s="24">
        <v>10219.625103530198</v>
      </c>
      <c r="E108" s="23">
        <v>8.2999999999999545</v>
      </c>
      <c r="F108" s="24">
        <v>10977.20663931363</v>
      </c>
      <c r="G108" s="23">
        <v>3.5600000000000023</v>
      </c>
      <c r="H108" s="24">
        <v>31392.202977773068</v>
      </c>
      <c r="I108" s="23">
        <v>9.0000000000000746E-2</v>
      </c>
      <c r="J108" s="24">
        <v>11334.533400000093</v>
      </c>
      <c r="K108" s="23">
        <v>0</v>
      </c>
      <c r="L108" s="24">
        <v>0</v>
      </c>
      <c r="M108" s="25">
        <v>63920</v>
      </c>
      <c r="N108" s="34">
        <v>2</v>
      </c>
      <c r="O108" s="35">
        <v>31960</v>
      </c>
      <c r="P108" s="28"/>
      <c r="Q108" s="29"/>
      <c r="R108" s="30">
        <v>2</v>
      </c>
      <c r="S108" s="29">
        <v>31960</v>
      </c>
      <c r="U108" s="31"/>
      <c r="V108" s="31"/>
      <c r="W108" s="31"/>
    </row>
    <row r="109" spans="1:23">
      <c r="A109" s="32" t="s">
        <v>223</v>
      </c>
      <c r="B109" s="33" t="s">
        <v>224</v>
      </c>
      <c r="C109" s="23">
        <v>29.299999999999727</v>
      </c>
      <c r="D109" s="24">
        <v>4578.5170570861101</v>
      </c>
      <c r="E109" s="23">
        <v>6.0999999999999659</v>
      </c>
      <c r="F109" s="24">
        <v>8067.5856023871238</v>
      </c>
      <c r="G109" s="23">
        <v>2.5600000000000023</v>
      </c>
      <c r="H109" s="24">
        <v>22574.168433454797</v>
      </c>
      <c r="I109" s="23">
        <v>8.9999999999999858E-2</v>
      </c>
      <c r="J109" s="24">
        <v>11334.533399999982</v>
      </c>
      <c r="K109" s="23">
        <v>105.53333333333333</v>
      </c>
      <c r="L109" s="24">
        <v>17070.941544279471</v>
      </c>
      <c r="M109" s="25">
        <v>63630</v>
      </c>
      <c r="N109" s="34">
        <v>2</v>
      </c>
      <c r="O109" s="35">
        <v>31820</v>
      </c>
      <c r="P109" s="28"/>
      <c r="Q109" s="29"/>
      <c r="R109" s="30">
        <v>2</v>
      </c>
      <c r="S109" s="29">
        <v>31815</v>
      </c>
      <c r="U109" s="31"/>
      <c r="V109" s="31"/>
      <c r="W109" s="31"/>
    </row>
    <row r="110" spans="1:23">
      <c r="A110" s="32" t="s">
        <v>225</v>
      </c>
      <c r="B110" s="33" t="s">
        <v>226</v>
      </c>
      <c r="C110" s="23">
        <v>47.099999999999909</v>
      </c>
      <c r="D110" s="24">
        <v>7360.0052351111726</v>
      </c>
      <c r="E110" s="23">
        <v>4.75</v>
      </c>
      <c r="F110" s="24">
        <v>6282.1363297277139</v>
      </c>
      <c r="G110" s="23">
        <v>1.4899999999999949</v>
      </c>
      <c r="H110" s="24">
        <v>13138.871471034181</v>
      </c>
      <c r="I110" s="23">
        <v>0</v>
      </c>
      <c r="J110" s="24">
        <v>0</v>
      </c>
      <c r="K110" s="23">
        <v>9.7333333333333325</v>
      </c>
      <c r="L110" s="24">
        <v>1574.4519680763124</v>
      </c>
      <c r="M110" s="25">
        <v>28360</v>
      </c>
      <c r="N110" s="34">
        <v>2</v>
      </c>
      <c r="O110" s="35">
        <v>14180</v>
      </c>
      <c r="P110" s="28"/>
      <c r="Q110" s="29"/>
      <c r="R110" s="30">
        <v>2</v>
      </c>
      <c r="S110" s="29">
        <v>14180</v>
      </c>
      <c r="U110" s="31"/>
      <c r="V110" s="31"/>
      <c r="W110" s="31"/>
    </row>
    <row r="111" spans="1:23">
      <c r="A111" s="32" t="s">
        <v>227</v>
      </c>
      <c r="B111" s="33" t="s">
        <v>228</v>
      </c>
      <c r="C111" s="23">
        <v>30.099999999999909</v>
      </c>
      <c r="D111" s="24">
        <v>4703.5277617164766</v>
      </c>
      <c r="E111" s="23">
        <v>8.8700000000000045</v>
      </c>
      <c r="F111" s="24">
        <v>11731.062998881021</v>
      </c>
      <c r="G111" s="23">
        <v>3.4500000000000028</v>
      </c>
      <c r="H111" s="24">
        <v>30422.219177898063</v>
      </c>
      <c r="I111" s="23">
        <v>0.12000000000000011</v>
      </c>
      <c r="J111" s="24">
        <v>15112.711200000012</v>
      </c>
      <c r="K111" s="23">
        <v>343.31666666666666</v>
      </c>
      <c r="L111" s="24">
        <v>55534.479606856097</v>
      </c>
      <c r="M111" s="25">
        <v>117500</v>
      </c>
      <c r="N111" s="34">
        <v>2</v>
      </c>
      <c r="O111" s="35">
        <v>58750</v>
      </c>
      <c r="P111" s="28"/>
      <c r="Q111" s="29"/>
      <c r="R111" s="30">
        <v>2</v>
      </c>
      <c r="S111" s="29">
        <v>58750</v>
      </c>
      <c r="U111" s="31"/>
      <c r="V111" s="31"/>
      <c r="W111" s="31"/>
    </row>
    <row r="112" spans="1:23">
      <c r="A112" s="32" t="s">
        <v>229</v>
      </c>
      <c r="B112" s="33" t="s">
        <v>230</v>
      </c>
      <c r="C112" s="23">
        <v>48.200000000000045</v>
      </c>
      <c r="D112" s="24">
        <v>7531.8949539779096</v>
      </c>
      <c r="E112" s="23">
        <v>4.6500000000000341</v>
      </c>
      <c r="F112" s="24">
        <v>6149.8808280492804</v>
      </c>
      <c r="G112" s="23">
        <v>1.1299999999999955</v>
      </c>
      <c r="H112" s="24">
        <v>9964.379035079608</v>
      </c>
      <c r="I112" s="23">
        <v>0.29000000000000004</v>
      </c>
      <c r="J112" s="24">
        <v>36522.385400000006</v>
      </c>
      <c r="K112" s="23">
        <v>82.5</v>
      </c>
      <c r="L112" s="24">
        <v>13345.098017085184</v>
      </c>
      <c r="M112" s="25">
        <v>73510</v>
      </c>
      <c r="N112" s="34">
        <v>1</v>
      </c>
      <c r="O112" s="35">
        <v>73510</v>
      </c>
      <c r="P112" s="28"/>
      <c r="Q112" s="29">
        <v>73510</v>
      </c>
      <c r="R112" s="30">
        <v>1</v>
      </c>
      <c r="S112" s="29"/>
      <c r="U112" s="31"/>
      <c r="V112" s="31"/>
      <c r="W112" s="31"/>
    </row>
    <row r="113" spans="1:23">
      <c r="A113" s="32" t="s">
        <v>231</v>
      </c>
      <c r="B113" s="33" t="s">
        <v>232</v>
      </c>
      <c r="C113" s="23">
        <v>36.899999999999864</v>
      </c>
      <c r="D113" s="24">
        <v>5766.1187510743484</v>
      </c>
      <c r="E113" s="23">
        <v>6.1099999999999568</v>
      </c>
      <c r="F113" s="24">
        <v>8080.8111525549602</v>
      </c>
      <c r="G113" s="23">
        <v>1.7600000000000051</v>
      </c>
      <c r="H113" s="24">
        <v>15519.740798000204</v>
      </c>
      <c r="I113" s="23">
        <v>4.0000000000000036E-2</v>
      </c>
      <c r="J113" s="24">
        <v>5037.5704000000042</v>
      </c>
      <c r="K113" s="23">
        <v>293.25</v>
      </c>
      <c r="L113" s="24">
        <v>47435.757497093698</v>
      </c>
      <c r="M113" s="25">
        <v>81840</v>
      </c>
      <c r="N113" s="34">
        <v>1</v>
      </c>
      <c r="O113" s="35">
        <v>81840</v>
      </c>
      <c r="P113" s="28"/>
      <c r="Q113" s="29">
        <v>81840</v>
      </c>
      <c r="R113" s="30">
        <v>1</v>
      </c>
      <c r="S113" s="29"/>
      <c r="U113" s="31"/>
      <c r="V113" s="31"/>
      <c r="W113" s="31"/>
    </row>
    <row r="114" spans="1:23">
      <c r="A114" s="32" t="s">
        <v>233</v>
      </c>
      <c r="B114" s="33" t="s">
        <v>234</v>
      </c>
      <c r="C114" s="23">
        <v>98.100000000000136</v>
      </c>
      <c r="D114" s="24">
        <v>15329.437655295296</v>
      </c>
      <c r="E114" s="23">
        <v>5.8799999999999955</v>
      </c>
      <c r="F114" s="24">
        <v>7776.623498694511</v>
      </c>
      <c r="G114" s="23">
        <v>2.4299999999999926</v>
      </c>
      <c r="H114" s="24">
        <v>21427.823942693336</v>
      </c>
      <c r="I114" s="23">
        <v>0.21999999999999975</v>
      </c>
      <c r="J114" s="24">
        <v>27706.637199999968</v>
      </c>
      <c r="K114" s="23">
        <v>45.68333333333333</v>
      </c>
      <c r="L114" s="24">
        <v>7389.6795282485828</v>
      </c>
      <c r="M114" s="25">
        <v>79630</v>
      </c>
      <c r="N114" s="34">
        <v>1</v>
      </c>
      <c r="O114" s="35">
        <v>79630</v>
      </c>
      <c r="P114" s="28"/>
      <c r="Q114" s="29">
        <v>79630</v>
      </c>
      <c r="R114" s="30">
        <v>1</v>
      </c>
      <c r="S114" s="29"/>
      <c r="U114" s="31"/>
      <c r="V114" s="31"/>
      <c r="W114" s="31"/>
    </row>
    <row r="115" spans="1:23">
      <c r="A115" s="32" t="s">
        <v>235</v>
      </c>
      <c r="B115" s="33" t="s">
        <v>236</v>
      </c>
      <c r="C115" s="23">
        <v>44.599999999999909</v>
      </c>
      <c r="D115" s="24">
        <v>6969.3467831413645</v>
      </c>
      <c r="E115" s="23">
        <v>4.3799999999999955</v>
      </c>
      <c r="F115" s="24">
        <v>5792.7909735173389</v>
      </c>
      <c r="G115" s="23">
        <v>1.6299999999999955</v>
      </c>
      <c r="H115" s="24">
        <v>14373.396307238743</v>
      </c>
      <c r="I115" s="23">
        <v>0</v>
      </c>
      <c r="J115" s="24">
        <v>0</v>
      </c>
      <c r="K115" s="23">
        <v>35.666666666666664</v>
      </c>
      <c r="L115" s="24">
        <v>5769.3959104166242</v>
      </c>
      <c r="M115" s="25">
        <v>32900</v>
      </c>
      <c r="N115" s="34">
        <v>1</v>
      </c>
      <c r="O115" s="35">
        <v>32900</v>
      </c>
      <c r="P115" s="28"/>
      <c r="Q115" s="29">
        <v>32900</v>
      </c>
      <c r="R115" s="30">
        <v>1</v>
      </c>
      <c r="S115" s="29"/>
      <c r="U115" s="31"/>
      <c r="V115" s="31"/>
      <c r="W115" s="31"/>
    </row>
    <row r="116" spans="1:23">
      <c r="A116" s="32" t="s">
        <v>237</v>
      </c>
      <c r="B116" s="33" t="s">
        <v>238</v>
      </c>
      <c r="C116" s="23">
        <v>45.299999999999955</v>
      </c>
      <c r="D116" s="24">
        <v>7078.7311496929178</v>
      </c>
      <c r="E116" s="23">
        <v>4.3300000000000125</v>
      </c>
      <c r="F116" s="24">
        <v>5726.6632226781221</v>
      </c>
      <c r="G116" s="23">
        <v>3.75</v>
      </c>
      <c r="H116" s="24">
        <v>33067.629541193521</v>
      </c>
      <c r="I116" s="23">
        <v>0.16000000000000014</v>
      </c>
      <c r="J116" s="24">
        <v>20150.281600000017</v>
      </c>
      <c r="K116" s="23">
        <v>35.783333333333331</v>
      </c>
      <c r="L116" s="24">
        <v>5788.2677661983607</v>
      </c>
      <c r="M116" s="25">
        <v>71810</v>
      </c>
      <c r="N116" s="34">
        <v>1</v>
      </c>
      <c r="O116" s="35">
        <v>71810</v>
      </c>
      <c r="P116" s="28"/>
      <c r="Q116" s="29">
        <v>71810</v>
      </c>
      <c r="R116" s="30">
        <v>1</v>
      </c>
      <c r="S116" s="29"/>
      <c r="U116" s="31"/>
      <c r="V116" s="31"/>
      <c r="W116" s="31"/>
    </row>
    <row r="117" spans="1:23">
      <c r="A117" s="32" t="s">
        <v>239</v>
      </c>
      <c r="B117" s="33" t="s">
        <v>240</v>
      </c>
      <c r="C117" s="23">
        <v>47.299999999999955</v>
      </c>
      <c r="D117" s="24">
        <v>7391.2579112687645</v>
      </c>
      <c r="E117" s="23">
        <v>8.1100000000000136</v>
      </c>
      <c r="F117" s="24">
        <v>10725.921186124599</v>
      </c>
      <c r="G117" s="23">
        <v>2.8299999999999841</v>
      </c>
      <c r="H117" s="24">
        <v>24955.037760420571</v>
      </c>
      <c r="I117" s="23">
        <v>0.38999999999999968</v>
      </c>
      <c r="J117" s="24">
        <v>49116.311399999955</v>
      </c>
      <c r="K117" s="23">
        <v>3.9333333333333331</v>
      </c>
      <c r="L117" s="24">
        <v>636.25113778426328</v>
      </c>
      <c r="M117" s="25">
        <v>92820</v>
      </c>
      <c r="N117" s="34">
        <v>2</v>
      </c>
      <c r="O117" s="35">
        <v>46410</v>
      </c>
      <c r="P117" s="28"/>
      <c r="Q117" s="29"/>
      <c r="R117" s="30">
        <v>2</v>
      </c>
      <c r="S117" s="29">
        <v>46410</v>
      </c>
      <c r="U117" s="31"/>
      <c r="V117" s="31"/>
      <c r="W117" s="31"/>
    </row>
    <row r="118" spans="1:23">
      <c r="A118" s="32" t="s">
        <v>241</v>
      </c>
      <c r="B118" s="33" t="s">
        <v>242</v>
      </c>
      <c r="C118" s="23">
        <v>49.300000000000182</v>
      </c>
      <c r="D118" s="24">
        <v>7703.7846728446466</v>
      </c>
      <c r="E118" s="23">
        <v>13.399999999999977</v>
      </c>
      <c r="F118" s="24">
        <v>17722.237224916047</v>
      </c>
      <c r="G118" s="23">
        <v>2.9599999999999795</v>
      </c>
      <c r="H118" s="24">
        <v>26101.382251181905</v>
      </c>
      <c r="I118" s="23">
        <v>0.16999999999999993</v>
      </c>
      <c r="J118" s="24">
        <v>21409.67419999999</v>
      </c>
      <c r="K118" s="23">
        <v>0</v>
      </c>
      <c r="L118" s="24">
        <v>0</v>
      </c>
      <c r="M118" s="25">
        <v>72940</v>
      </c>
      <c r="N118" s="34">
        <v>2</v>
      </c>
      <c r="O118" s="35">
        <v>36470</v>
      </c>
      <c r="P118" s="28"/>
      <c r="Q118" s="29"/>
      <c r="R118" s="30">
        <v>2</v>
      </c>
      <c r="S118" s="29">
        <v>36470</v>
      </c>
      <c r="U118" s="31"/>
      <c r="V118" s="31"/>
      <c r="W118" s="31"/>
    </row>
    <row r="119" spans="1:23">
      <c r="A119" s="32" t="s">
        <v>243</v>
      </c>
      <c r="B119" s="33" t="s">
        <v>244</v>
      </c>
      <c r="C119" s="23">
        <v>35.799999999999955</v>
      </c>
      <c r="D119" s="24">
        <v>5594.2290322076469</v>
      </c>
      <c r="E119" s="23">
        <v>6.0800000000000409</v>
      </c>
      <c r="F119" s="24">
        <v>8041.1345020515282</v>
      </c>
      <c r="G119" s="23">
        <v>2.5799999999999983</v>
      </c>
      <c r="H119" s="24">
        <v>22750.529124341127</v>
      </c>
      <c r="I119" s="23">
        <v>0.59999999999999964</v>
      </c>
      <c r="J119" s="24">
        <v>75563.555999999953</v>
      </c>
      <c r="K119" s="23">
        <v>5.0666666666666664</v>
      </c>
      <c r="L119" s="24">
        <v>819.57773680684761</v>
      </c>
      <c r="M119" s="25">
        <v>112770</v>
      </c>
      <c r="N119" s="34">
        <v>2</v>
      </c>
      <c r="O119" s="35">
        <v>56390</v>
      </c>
      <c r="P119" s="28"/>
      <c r="Q119" s="29"/>
      <c r="R119" s="30">
        <v>2</v>
      </c>
      <c r="S119" s="29">
        <v>56385</v>
      </c>
      <c r="U119" s="31"/>
      <c r="V119" s="31"/>
      <c r="W119" s="31"/>
    </row>
    <row r="120" spans="1:23">
      <c r="A120" s="32" t="s">
        <v>245</v>
      </c>
      <c r="B120" s="33" t="s">
        <v>246</v>
      </c>
      <c r="C120" s="23">
        <v>17.100000000000136</v>
      </c>
      <c r="D120" s="24">
        <v>2672.1038114735097</v>
      </c>
      <c r="E120" s="23">
        <v>3.8799999999999955</v>
      </c>
      <c r="F120" s="24">
        <v>5131.5134651249473</v>
      </c>
      <c r="G120" s="23">
        <v>0.63000000000002387</v>
      </c>
      <c r="H120" s="24">
        <v>5555.361762920722</v>
      </c>
      <c r="I120" s="23">
        <v>0.12000000000000011</v>
      </c>
      <c r="J120" s="24">
        <v>15112.711200000012</v>
      </c>
      <c r="K120" s="23">
        <v>0</v>
      </c>
      <c r="L120" s="24">
        <v>0</v>
      </c>
      <c r="M120" s="25">
        <v>28470</v>
      </c>
      <c r="N120" s="34">
        <v>2</v>
      </c>
      <c r="O120" s="35">
        <v>14240</v>
      </c>
      <c r="P120" s="28"/>
      <c r="Q120" s="29"/>
      <c r="R120" s="30">
        <v>2</v>
      </c>
      <c r="S120" s="29">
        <v>14235</v>
      </c>
      <c r="U120" s="31"/>
      <c r="V120" s="31"/>
      <c r="W120" s="31"/>
    </row>
    <row r="121" spans="1:23">
      <c r="A121" s="32" t="s">
        <v>247</v>
      </c>
      <c r="B121" s="33" t="s">
        <v>248</v>
      </c>
      <c r="C121" s="23">
        <v>35.300000000000011</v>
      </c>
      <c r="D121" s="24">
        <v>5516.0973418136946</v>
      </c>
      <c r="E121" s="23">
        <v>9.6100000000000136</v>
      </c>
      <c r="F121" s="24">
        <v>12709.753711301772</v>
      </c>
      <c r="G121" s="23">
        <v>3.9500000000000028</v>
      </c>
      <c r="H121" s="24">
        <v>34831.2364500572</v>
      </c>
      <c r="I121" s="23">
        <v>4.0000000000000036E-2</v>
      </c>
      <c r="J121" s="24">
        <v>5037.5704000000042</v>
      </c>
      <c r="K121" s="23">
        <v>0</v>
      </c>
      <c r="L121" s="24">
        <v>0</v>
      </c>
      <c r="M121" s="25">
        <v>58090</v>
      </c>
      <c r="N121" s="34">
        <v>2</v>
      </c>
      <c r="O121" s="35">
        <v>29050</v>
      </c>
      <c r="P121" s="28"/>
      <c r="Q121" s="29"/>
      <c r="R121" s="30">
        <v>2</v>
      </c>
      <c r="S121" s="29">
        <v>29045</v>
      </c>
      <c r="U121" s="31"/>
      <c r="V121" s="31"/>
      <c r="W121" s="31"/>
    </row>
    <row r="122" spans="1:23">
      <c r="A122" s="32" t="s">
        <v>249</v>
      </c>
      <c r="B122" s="33" t="s">
        <v>250</v>
      </c>
      <c r="C122" s="23">
        <v>40.200000000000273</v>
      </c>
      <c r="D122" s="24">
        <v>6281.7879076745594</v>
      </c>
      <c r="E122" s="23">
        <v>9.7400000000000091</v>
      </c>
      <c r="F122" s="24">
        <v>12881.685863483788</v>
      </c>
      <c r="G122" s="23">
        <v>4.4300000000000068</v>
      </c>
      <c r="H122" s="24">
        <v>39063.893031330008</v>
      </c>
      <c r="I122" s="23">
        <v>0.16999999999999993</v>
      </c>
      <c r="J122" s="24">
        <v>21409.67419999999</v>
      </c>
      <c r="K122" s="23">
        <v>0</v>
      </c>
      <c r="L122" s="24">
        <v>0</v>
      </c>
      <c r="M122" s="25">
        <v>79640</v>
      </c>
      <c r="N122" s="34">
        <v>2</v>
      </c>
      <c r="O122" s="35">
        <v>39820</v>
      </c>
      <c r="P122" s="28"/>
      <c r="Q122" s="29"/>
      <c r="R122" s="30">
        <v>2</v>
      </c>
      <c r="S122" s="29">
        <v>39820</v>
      </c>
      <c r="U122" s="31"/>
      <c r="V122" s="31"/>
      <c r="W122" s="31"/>
    </row>
    <row r="123" spans="1:23">
      <c r="A123" s="32" t="s">
        <v>251</v>
      </c>
      <c r="B123" s="33" t="s">
        <v>252</v>
      </c>
      <c r="C123" s="23">
        <v>33.200000000000273</v>
      </c>
      <c r="D123" s="24">
        <v>5187.9442421590957</v>
      </c>
      <c r="E123" s="23">
        <v>9.7700000000000387</v>
      </c>
      <c r="F123" s="24">
        <v>12921.362513987369</v>
      </c>
      <c r="G123" s="23">
        <v>5.5</v>
      </c>
      <c r="H123" s="24">
        <v>48499.1899937505</v>
      </c>
      <c r="I123" s="23">
        <v>0.29999999999999982</v>
      </c>
      <c r="J123" s="24">
        <v>37781.777999999977</v>
      </c>
      <c r="K123" s="23">
        <v>4.95</v>
      </c>
      <c r="L123" s="24">
        <v>800.70588102511101</v>
      </c>
      <c r="M123" s="25">
        <v>105190</v>
      </c>
      <c r="N123" s="34">
        <v>2</v>
      </c>
      <c r="O123" s="35">
        <v>52600</v>
      </c>
      <c r="P123" s="28"/>
      <c r="Q123" s="29"/>
      <c r="R123" s="30">
        <v>2</v>
      </c>
      <c r="S123" s="29">
        <v>52595</v>
      </c>
      <c r="U123" s="31"/>
      <c r="V123" s="31"/>
      <c r="W123" s="31"/>
    </row>
    <row r="124" spans="1:23">
      <c r="A124" s="32" t="s">
        <v>253</v>
      </c>
      <c r="B124" s="33" t="s">
        <v>254</v>
      </c>
      <c r="C124" s="23">
        <v>25.599999999999909</v>
      </c>
      <c r="D124" s="24">
        <v>4000.3425481708223</v>
      </c>
      <c r="E124" s="23">
        <v>8.4000000000000341</v>
      </c>
      <c r="F124" s="24">
        <v>11109.462140992213</v>
      </c>
      <c r="G124" s="23">
        <v>3.75</v>
      </c>
      <c r="H124" s="24">
        <v>33067.629541193521</v>
      </c>
      <c r="I124" s="23">
        <v>0.12999999999999989</v>
      </c>
      <c r="J124" s="24">
        <v>16372.103799999986</v>
      </c>
      <c r="K124" s="23">
        <v>0</v>
      </c>
      <c r="L124" s="24">
        <v>0</v>
      </c>
      <c r="M124" s="25">
        <v>64550</v>
      </c>
      <c r="N124" s="34">
        <v>2</v>
      </c>
      <c r="O124" s="35">
        <v>32280</v>
      </c>
      <c r="P124" s="28"/>
      <c r="Q124" s="29"/>
      <c r="R124" s="30">
        <v>2</v>
      </c>
      <c r="S124" s="29">
        <v>32275</v>
      </c>
      <c r="U124" s="31"/>
      <c r="V124" s="31"/>
      <c r="W124" s="31"/>
    </row>
    <row r="125" spans="1:23">
      <c r="A125" s="32" t="s">
        <v>255</v>
      </c>
      <c r="B125" s="33" t="s">
        <v>256</v>
      </c>
      <c r="C125" s="23">
        <v>35.5</v>
      </c>
      <c r="D125" s="24">
        <v>5547.3500179712773</v>
      </c>
      <c r="E125" s="23">
        <v>7.0900000000000318</v>
      </c>
      <c r="F125" s="24">
        <v>9376.9150690041461</v>
      </c>
      <c r="G125" s="23">
        <v>3.0499999999999972</v>
      </c>
      <c r="H125" s="24">
        <v>26895.005360170704</v>
      </c>
      <c r="I125" s="23">
        <v>0.13999999999999968</v>
      </c>
      <c r="J125" s="24">
        <v>17631.49639999996</v>
      </c>
      <c r="K125" s="23">
        <v>140.28333333333333</v>
      </c>
      <c r="L125" s="24">
        <v>22692.058587839594</v>
      </c>
      <c r="M125" s="25">
        <v>82140</v>
      </c>
      <c r="N125" s="34">
        <v>2</v>
      </c>
      <c r="O125" s="35">
        <v>41070</v>
      </c>
      <c r="P125" s="28"/>
      <c r="Q125" s="29"/>
      <c r="R125" s="30">
        <v>2</v>
      </c>
      <c r="S125" s="29">
        <v>41070</v>
      </c>
      <c r="U125" s="31"/>
      <c r="V125" s="31"/>
      <c r="W125" s="31"/>
    </row>
    <row r="126" spans="1:23">
      <c r="A126" s="32" t="s">
        <v>257</v>
      </c>
      <c r="B126" s="33" t="s">
        <v>258</v>
      </c>
      <c r="C126" s="23">
        <v>31.899999999999636</v>
      </c>
      <c r="D126" s="24">
        <v>4984.8018471346959</v>
      </c>
      <c r="E126" s="23">
        <v>4.9699999999999704</v>
      </c>
      <c r="F126" s="24">
        <v>6573.0984334203267</v>
      </c>
      <c r="G126" s="23">
        <v>1.8599999999999994</v>
      </c>
      <c r="H126" s="24">
        <v>16401.544252431981</v>
      </c>
      <c r="I126" s="23">
        <v>0.19000000000000039</v>
      </c>
      <c r="J126" s="24">
        <v>23928.459400000047</v>
      </c>
      <c r="K126" s="23">
        <v>0</v>
      </c>
      <c r="L126" s="24">
        <v>0</v>
      </c>
      <c r="M126" s="25">
        <v>51890</v>
      </c>
      <c r="N126" s="34">
        <v>2</v>
      </c>
      <c r="O126" s="35">
        <v>25950</v>
      </c>
      <c r="P126" s="28"/>
      <c r="Q126" s="29"/>
      <c r="R126" s="30">
        <v>2</v>
      </c>
      <c r="S126" s="29">
        <v>25945</v>
      </c>
      <c r="U126" s="31"/>
      <c r="V126" s="31"/>
      <c r="W126" s="31"/>
    </row>
    <row r="127" spans="1:23">
      <c r="A127" s="32" t="s">
        <v>259</v>
      </c>
      <c r="B127" s="33" t="s">
        <v>260</v>
      </c>
      <c r="C127" s="23">
        <v>23.5</v>
      </c>
      <c r="D127" s="24">
        <v>3672.1894485161974</v>
      </c>
      <c r="E127" s="23">
        <v>4.4799999999999613</v>
      </c>
      <c r="F127" s="24">
        <v>5925.0464751957716</v>
      </c>
      <c r="G127" s="23">
        <v>1.0900000000000034</v>
      </c>
      <c r="H127" s="24">
        <v>9611.6576533069474</v>
      </c>
      <c r="I127" s="23">
        <v>8.0000000000000071E-2</v>
      </c>
      <c r="J127" s="24">
        <v>10075.140800000008</v>
      </c>
      <c r="K127" s="23">
        <v>0</v>
      </c>
      <c r="L127" s="24">
        <v>0</v>
      </c>
      <c r="M127" s="25">
        <v>29280</v>
      </c>
      <c r="N127" s="34">
        <v>2</v>
      </c>
      <c r="O127" s="35">
        <v>14640</v>
      </c>
      <c r="P127" s="28"/>
      <c r="Q127" s="29"/>
      <c r="R127" s="30">
        <v>2</v>
      </c>
      <c r="S127" s="29">
        <v>14640</v>
      </c>
      <c r="U127" s="31"/>
      <c r="V127" s="31"/>
      <c r="W127" s="31"/>
    </row>
    <row r="128" spans="1:23">
      <c r="A128" s="32" t="s">
        <v>261</v>
      </c>
      <c r="B128" s="33" t="s">
        <v>262</v>
      </c>
      <c r="C128" s="23">
        <v>38.099999999999909</v>
      </c>
      <c r="D128" s="24">
        <v>5953.6348080198632</v>
      </c>
      <c r="E128" s="23">
        <v>6.1200000000000045</v>
      </c>
      <c r="F128" s="24">
        <v>8094.0367027228713</v>
      </c>
      <c r="G128" s="23">
        <v>1.0900000000000034</v>
      </c>
      <c r="H128" s="24">
        <v>9611.6576533069474</v>
      </c>
      <c r="I128" s="23">
        <v>2.9999999999999361E-2</v>
      </c>
      <c r="J128" s="24">
        <v>3778.1777999999194</v>
      </c>
      <c r="K128" s="23">
        <v>0</v>
      </c>
      <c r="L128" s="24">
        <v>0</v>
      </c>
      <c r="M128" s="25">
        <v>27440</v>
      </c>
      <c r="N128" s="34">
        <v>2</v>
      </c>
      <c r="O128" s="35">
        <v>13720</v>
      </c>
      <c r="P128" s="28"/>
      <c r="Q128" s="29"/>
      <c r="R128" s="30">
        <v>2</v>
      </c>
      <c r="S128" s="29">
        <v>13720</v>
      </c>
      <c r="U128" s="31"/>
      <c r="V128" s="31"/>
      <c r="W128" s="31"/>
    </row>
    <row r="129" spans="1:23">
      <c r="A129" s="32" t="s">
        <v>263</v>
      </c>
      <c r="B129" s="33" t="s">
        <v>264</v>
      </c>
      <c r="C129" s="23">
        <v>26.599999999999909</v>
      </c>
      <c r="D129" s="24">
        <v>4156.6059289587456</v>
      </c>
      <c r="E129" s="23">
        <v>7.4600000000000364</v>
      </c>
      <c r="F129" s="24">
        <v>9866.2604252145211</v>
      </c>
      <c r="G129" s="23">
        <v>2.0200000000000102</v>
      </c>
      <c r="H129" s="24">
        <v>17812.429779523001</v>
      </c>
      <c r="I129" s="23">
        <v>6.0000000000000497E-2</v>
      </c>
      <c r="J129" s="24">
        <v>7556.3556000000626</v>
      </c>
      <c r="K129" s="23">
        <v>0</v>
      </c>
      <c r="L129" s="24">
        <v>0</v>
      </c>
      <c r="M129" s="25">
        <v>39390</v>
      </c>
      <c r="N129" s="34">
        <v>2</v>
      </c>
      <c r="O129" s="35">
        <v>19700</v>
      </c>
      <c r="P129" s="28"/>
      <c r="Q129" s="29"/>
      <c r="R129" s="30">
        <v>2</v>
      </c>
      <c r="S129" s="29">
        <v>19695</v>
      </c>
      <c r="U129" s="31"/>
      <c r="V129" s="31"/>
      <c r="W129" s="31"/>
    </row>
    <row r="130" spans="1:23">
      <c r="A130" s="32" t="s">
        <v>265</v>
      </c>
      <c r="B130" s="33" t="s">
        <v>266</v>
      </c>
      <c r="C130" s="23">
        <v>46.399999999999864</v>
      </c>
      <c r="D130" s="24">
        <v>7250.6208685596193</v>
      </c>
      <c r="E130" s="23">
        <v>9.4700000000000273</v>
      </c>
      <c r="F130" s="24">
        <v>12524.596008951919</v>
      </c>
      <c r="G130" s="23">
        <v>3.6400000000000006</v>
      </c>
      <c r="H130" s="24">
        <v>32097.645741318516</v>
      </c>
      <c r="I130" s="23">
        <v>0.10000000000000053</v>
      </c>
      <c r="J130" s="24">
        <v>12593.926000000067</v>
      </c>
      <c r="K130" s="23">
        <v>0</v>
      </c>
      <c r="L130" s="24">
        <v>0</v>
      </c>
      <c r="M130" s="25">
        <v>64470</v>
      </c>
      <c r="N130" s="34">
        <v>2</v>
      </c>
      <c r="O130" s="35">
        <v>32240</v>
      </c>
      <c r="P130" s="28"/>
      <c r="Q130" s="29"/>
      <c r="R130" s="30">
        <v>2</v>
      </c>
      <c r="S130" s="29">
        <v>32235</v>
      </c>
      <c r="U130" s="31"/>
      <c r="V130" s="31"/>
      <c r="W130" s="31"/>
    </row>
    <row r="131" spans="1:23">
      <c r="A131" s="32" t="s">
        <v>267</v>
      </c>
      <c r="B131" s="33" t="s">
        <v>268</v>
      </c>
      <c r="C131" s="23">
        <v>28.099999999999909</v>
      </c>
      <c r="D131" s="24">
        <v>4391.0010001406308</v>
      </c>
      <c r="E131" s="23">
        <v>7.0199999999999818</v>
      </c>
      <c r="F131" s="24">
        <v>9284.3362178291445</v>
      </c>
      <c r="G131" s="23">
        <v>2.0099999999999909</v>
      </c>
      <c r="H131" s="24">
        <v>17724.249434079647</v>
      </c>
      <c r="I131" s="23">
        <v>0.52000000000000046</v>
      </c>
      <c r="J131" s="24">
        <v>65488.415200000054</v>
      </c>
      <c r="K131" s="23">
        <v>0</v>
      </c>
      <c r="L131" s="24">
        <v>0</v>
      </c>
      <c r="M131" s="25">
        <v>96890</v>
      </c>
      <c r="N131" s="34">
        <v>2</v>
      </c>
      <c r="O131" s="35">
        <v>48450</v>
      </c>
      <c r="P131" s="28"/>
      <c r="Q131" s="29"/>
      <c r="R131" s="30">
        <v>2</v>
      </c>
      <c r="S131" s="29">
        <v>48445</v>
      </c>
      <c r="U131" s="31"/>
      <c r="V131" s="31"/>
      <c r="W131" s="31"/>
    </row>
    <row r="132" spans="1:23">
      <c r="A132" s="32" t="s">
        <v>269</v>
      </c>
      <c r="B132" s="33" t="s">
        <v>270</v>
      </c>
      <c r="C132" s="23">
        <v>21.5</v>
      </c>
      <c r="D132" s="24">
        <v>3359.6626869403508</v>
      </c>
      <c r="E132" s="23">
        <v>5.1500000000000341</v>
      </c>
      <c r="F132" s="24">
        <v>6811.158336441672</v>
      </c>
      <c r="G132" s="23">
        <v>0.88999999999998636</v>
      </c>
      <c r="H132" s="24">
        <v>7848.0507444431423</v>
      </c>
      <c r="I132" s="23">
        <v>0.13000000000000078</v>
      </c>
      <c r="J132" s="24">
        <v>16372.103800000097</v>
      </c>
      <c r="K132" s="23">
        <v>0</v>
      </c>
      <c r="L132" s="24">
        <v>0</v>
      </c>
      <c r="M132" s="25">
        <v>34390</v>
      </c>
      <c r="N132" s="34">
        <v>2</v>
      </c>
      <c r="O132" s="35">
        <v>17200</v>
      </c>
      <c r="P132" s="28"/>
      <c r="Q132" s="29"/>
      <c r="R132" s="30">
        <v>2</v>
      </c>
      <c r="S132" s="29">
        <v>17195</v>
      </c>
      <c r="U132" s="31"/>
      <c r="V132" s="31"/>
      <c r="W132" s="31"/>
    </row>
    <row r="133" spans="1:23">
      <c r="A133" s="32" t="s">
        <v>271</v>
      </c>
      <c r="B133" s="33" t="s">
        <v>272</v>
      </c>
      <c r="C133" s="23">
        <v>32.200000000000045</v>
      </c>
      <c r="D133" s="24">
        <v>5031.6808613711373</v>
      </c>
      <c r="E133" s="23">
        <v>2.9700000000000273</v>
      </c>
      <c r="F133" s="24">
        <v>3927.9883998508381</v>
      </c>
      <c r="G133" s="23">
        <v>0.98000000000000398</v>
      </c>
      <c r="H133" s="24">
        <v>8641.6738534319411</v>
      </c>
      <c r="I133" s="23">
        <v>0.25</v>
      </c>
      <c r="J133" s="24">
        <v>31484.814999999999</v>
      </c>
      <c r="K133" s="23">
        <v>29.016666666666666</v>
      </c>
      <c r="L133" s="24">
        <v>4693.7001308576373</v>
      </c>
      <c r="M133" s="25">
        <v>53780</v>
      </c>
      <c r="N133" s="34">
        <v>1</v>
      </c>
      <c r="O133" s="35">
        <v>53780</v>
      </c>
      <c r="P133" s="28"/>
      <c r="Q133" s="29">
        <v>53780</v>
      </c>
      <c r="R133" s="30">
        <v>1</v>
      </c>
      <c r="S133" s="29"/>
      <c r="U133" s="31"/>
      <c r="V133" s="31"/>
      <c r="W133" s="31"/>
    </row>
    <row r="134" spans="1:23">
      <c r="A134" s="32" t="s">
        <v>273</v>
      </c>
      <c r="B134" s="33" t="s">
        <v>274</v>
      </c>
      <c r="C134" s="23">
        <v>111.29999999999973</v>
      </c>
      <c r="D134" s="24">
        <v>17392.11428169582</v>
      </c>
      <c r="E134" s="23">
        <v>3.9399999999999977</v>
      </c>
      <c r="F134" s="24">
        <v>5210.8667661320378</v>
      </c>
      <c r="G134" s="23">
        <v>0.76999999999999602</v>
      </c>
      <c r="H134" s="24">
        <v>6789.886599125035</v>
      </c>
      <c r="I134" s="23">
        <v>0</v>
      </c>
      <c r="J134" s="24">
        <v>0</v>
      </c>
      <c r="K134" s="23">
        <v>472.56666666666666</v>
      </c>
      <c r="L134" s="24">
        <v>76441.799833622877</v>
      </c>
      <c r="M134" s="25">
        <v>105830</v>
      </c>
      <c r="N134" s="34">
        <v>1</v>
      </c>
      <c r="O134" s="35">
        <v>105830</v>
      </c>
      <c r="P134" s="28"/>
      <c r="Q134" s="29">
        <v>105830</v>
      </c>
      <c r="R134" s="30">
        <v>1</v>
      </c>
      <c r="S134" s="29"/>
      <c r="U134" s="31"/>
      <c r="V134" s="31"/>
      <c r="W134" s="31"/>
    </row>
    <row r="135" spans="1:23">
      <c r="A135" s="32" t="s">
        <v>275</v>
      </c>
      <c r="B135" s="33" t="s">
        <v>276</v>
      </c>
      <c r="C135" s="23">
        <v>90.900000000000091</v>
      </c>
      <c r="D135" s="24">
        <v>14204.341313622243</v>
      </c>
      <c r="E135" s="23">
        <v>4.4899999999999807</v>
      </c>
      <c r="F135" s="24">
        <v>5938.2720253636453</v>
      </c>
      <c r="G135" s="23">
        <v>1.1299999999999955</v>
      </c>
      <c r="H135" s="24">
        <v>9964.379035079608</v>
      </c>
      <c r="I135" s="23">
        <v>0.16000000000000014</v>
      </c>
      <c r="J135" s="24">
        <v>20150.281600000017</v>
      </c>
      <c r="K135" s="23">
        <v>40.25</v>
      </c>
      <c r="L135" s="24">
        <v>6510.7902446991347</v>
      </c>
      <c r="M135" s="25">
        <v>56770</v>
      </c>
      <c r="N135" s="34">
        <v>1</v>
      </c>
      <c r="O135" s="35">
        <v>56770</v>
      </c>
      <c r="P135" s="28"/>
      <c r="Q135" s="29">
        <v>56770</v>
      </c>
      <c r="R135" s="30">
        <v>1</v>
      </c>
      <c r="S135" s="29"/>
      <c r="U135" s="31"/>
      <c r="V135" s="31"/>
      <c r="W135" s="31"/>
    </row>
    <row r="136" spans="1:23">
      <c r="A136" s="32" t="s">
        <v>277</v>
      </c>
      <c r="B136" s="33" t="s">
        <v>278</v>
      </c>
      <c r="C136" s="23">
        <v>42.200000000000045</v>
      </c>
      <c r="D136" s="24">
        <v>6594.3146692503706</v>
      </c>
      <c r="E136" s="23">
        <v>5.3299999999999841</v>
      </c>
      <c r="F136" s="24">
        <v>7049.2182394628662</v>
      </c>
      <c r="G136" s="23">
        <v>3.8200000000000003</v>
      </c>
      <c r="H136" s="24">
        <v>33684.891959295805</v>
      </c>
      <c r="I136" s="23">
        <v>0.16999999999999993</v>
      </c>
      <c r="J136" s="24">
        <v>21409.67419999999</v>
      </c>
      <c r="K136" s="23">
        <v>32.116666666666667</v>
      </c>
      <c r="L136" s="24">
        <v>5195.1522987723529</v>
      </c>
      <c r="M136" s="25">
        <v>73930</v>
      </c>
      <c r="N136" s="34">
        <v>1</v>
      </c>
      <c r="O136" s="35">
        <v>73930</v>
      </c>
      <c r="P136" s="28"/>
      <c r="Q136" s="29">
        <v>73930</v>
      </c>
      <c r="R136" s="30">
        <v>1</v>
      </c>
      <c r="S136" s="29"/>
      <c r="U136" s="31"/>
      <c r="V136" s="31"/>
      <c r="W136" s="31"/>
    </row>
    <row r="137" spans="1:23">
      <c r="A137" s="32" t="s">
        <v>279</v>
      </c>
      <c r="B137" s="33" t="s">
        <v>280</v>
      </c>
      <c r="C137" s="23">
        <v>27</v>
      </c>
      <c r="D137" s="24">
        <v>4219.1112812739293</v>
      </c>
      <c r="E137" s="23">
        <v>2.5600000000000023</v>
      </c>
      <c r="F137" s="24">
        <v>3385.7408429690445</v>
      </c>
      <c r="G137" s="23">
        <v>1.8700000000000045</v>
      </c>
      <c r="H137" s="24">
        <v>16489.724597875211</v>
      </c>
      <c r="I137" s="23">
        <v>0.12000000000000011</v>
      </c>
      <c r="J137" s="24">
        <v>15112.711200000012</v>
      </c>
      <c r="K137" s="23">
        <v>250.76666666666668</v>
      </c>
      <c r="L137" s="24">
        <v>40563.706013144176</v>
      </c>
      <c r="M137" s="25">
        <v>79770</v>
      </c>
      <c r="N137" s="34">
        <v>1</v>
      </c>
      <c r="O137" s="35">
        <v>79770</v>
      </c>
      <c r="P137" s="28"/>
      <c r="Q137" s="29">
        <v>79770</v>
      </c>
      <c r="R137" s="30">
        <v>1</v>
      </c>
      <c r="S137" s="29"/>
      <c r="U137" s="31"/>
      <c r="V137" s="31"/>
      <c r="W137" s="31"/>
    </row>
    <row r="138" spans="1:23">
      <c r="A138" s="32" t="s">
        <v>281</v>
      </c>
      <c r="B138" s="33" t="s">
        <v>282</v>
      </c>
      <c r="C138" s="23">
        <v>21.099999999999909</v>
      </c>
      <c r="D138" s="24">
        <v>3297.1573346251676</v>
      </c>
      <c r="E138" s="23">
        <v>5.0199999999999818</v>
      </c>
      <c r="F138" s="24">
        <v>6639.2261842595808</v>
      </c>
      <c r="G138" s="23">
        <v>1.3900000000000006</v>
      </c>
      <c r="H138" s="24">
        <v>12257.068016602403</v>
      </c>
      <c r="I138" s="23">
        <v>0.46999999999999975</v>
      </c>
      <c r="J138" s="24">
        <v>59191.452199999963</v>
      </c>
      <c r="K138" s="23">
        <v>2.0499999999999998</v>
      </c>
      <c r="L138" s="24">
        <v>331.60546587908635</v>
      </c>
      <c r="M138" s="25">
        <v>81720</v>
      </c>
      <c r="N138" s="34">
        <v>2</v>
      </c>
      <c r="O138" s="35">
        <v>40860</v>
      </c>
      <c r="P138" s="28"/>
      <c r="Q138" s="29"/>
      <c r="R138" s="30">
        <v>2</v>
      </c>
      <c r="S138" s="29">
        <v>40860</v>
      </c>
      <c r="U138" s="31"/>
      <c r="V138" s="31"/>
      <c r="W138" s="31"/>
    </row>
    <row r="139" spans="1:23">
      <c r="A139" s="32" t="s">
        <v>283</v>
      </c>
      <c r="B139" s="33" t="s">
        <v>284</v>
      </c>
      <c r="C139" s="23">
        <v>44.400000000000091</v>
      </c>
      <c r="D139" s="24">
        <v>6938.0941069838082</v>
      </c>
      <c r="E139" s="23">
        <v>10.75</v>
      </c>
      <c r="F139" s="24">
        <v>14217.466430436405</v>
      </c>
      <c r="G139" s="23">
        <v>3.8799999999999955</v>
      </c>
      <c r="H139" s="24">
        <v>34213.974031954858</v>
      </c>
      <c r="I139" s="23">
        <v>0.10000000000000053</v>
      </c>
      <c r="J139" s="24">
        <v>12593.926000000067</v>
      </c>
      <c r="K139" s="23">
        <v>46.583333333333336</v>
      </c>
      <c r="L139" s="24">
        <v>7535.2624157076943</v>
      </c>
      <c r="M139" s="25">
        <v>75500</v>
      </c>
      <c r="N139" s="34">
        <v>2</v>
      </c>
      <c r="O139" s="35">
        <v>37750</v>
      </c>
      <c r="P139" s="28"/>
      <c r="Q139" s="29"/>
      <c r="R139" s="30">
        <v>2</v>
      </c>
      <c r="S139" s="29">
        <v>37750</v>
      </c>
      <c r="U139" s="31"/>
      <c r="V139" s="31"/>
      <c r="W139" s="31"/>
    </row>
    <row r="140" spans="1:23">
      <c r="A140" s="32" t="s">
        <v>285</v>
      </c>
      <c r="B140" s="33" t="s">
        <v>286</v>
      </c>
      <c r="C140" s="23">
        <v>25</v>
      </c>
      <c r="D140" s="24">
        <v>3906.5845196980822</v>
      </c>
      <c r="E140" s="23">
        <v>2.3600000000000136</v>
      </c>
      <c r="F140" s="24">
        <v>3121.2298396121032</v>
      </c>
      <c r="G140" s="23">
        <v>1.1099999999999994</v>
      </c>
      <c r="H140" s="24">
        <v>9788.0183441932768</v>
      </c>
      <c r="I140" s="23">
        <v>0</v>
      </c>
      <c r="J140" s="24">
        <v>0</v>
      </c>
      <c r="K140" s="23">
        <v>85.266666666666666</v>
      </c>
      <c r="L140" s="24">
        <v>13792.630597052079</v>
      </c>
      <c r="M140" s="25">
        <v>30610</v>
      </c>
      <c r="N140" s="34">
        <v>2</v>
      </c>
      <c r="O140" s="35">
        <v>15310</v>
      </c>
      <c r="P140" s="28"/>
      <c r="Q140" s="29"/>
      <c r="R140" s="30">
        <v>2</v>
      </c>
      <c r="S140" s="29">
        <v>15305</v>
      </c>
      <c r="U140" s="31"/>
      <c r="V140" s="31"/>
      <c r="W140" s="31"/>
    </row>
    <row r="141" spans="1:23">
      <c r="A141" s="32" t="s">
        <v>287</v>
      </c>
      <c r="B141" s="33" t="s">
        <v>288</v>
      </c>
      <c r="C141" s="23">
        <v>35</v>
      </c>
      <c r="D141" s="24">
        <v>5469.218327577315</v>
      </c>
      <c r="E141" s="23">
        <v>6.0399999999999636</v>
      </c>
      <c r="F141" s="24">
        <v>7988.2323013800342</v>
      </c>
      <c r="G141" s="23">
        <v>1.6899999999999977</v>
      </c>
      <c r="H141" s="24">
        <v>14902.478379897861</v>
      </c>
      <c r="I141" s="23">
        <v>0.10999999999999988</v>
      </c>
      <c r="J141" s="24">
        <v>13853.318599999984</v>
      </c>
      <c r="K141" s="23">
        <v>39.450000000000003</v>
      </c>
      <c r="L141" s="24">
        <v>6381.3832336243695</v>
      </c>
      <c r="M141" s="25">
        <v>48590</v>
      </c>
      <c r="N141" s="34">
        <v>2</v>
      </c>
      <c r="O141" s="35">
        <v>24300</v>
      </c>
      <c r="P141" s="28"/>
      <c r="Q141" s="29"/>
      <c r="R141" s="30">
        <v>2</v>
      </c>
      <c r="S141" s="29">
        <v>24295</v>
      </c>
      <c r="U141" s="31"/>
      <c r="V141" s="31"/>
      <c r="W141" s="31"/>
    </row>
    <row r="142" spans="1:23">
      <c r="A142" s="32" t="s">
        <v>289</v>
      </c>
      <c r="B142" s="33" t="s">
        <v>290</v>
      </c>
      <c r="C142" s="23">
        <v>35.599999999999909</v>
      </c>
      <c r="D142" s="24">
        <v>5562.9763560500551</v>
      </c>
      <c r="E142" s="23">
        <v>7.5200000000000387</v>
      </c>
      <c r="F142" s="24">
        <v>9945.6137262216107</v>
      </c>
      <c r="G142" s="23">
        <v>2.480000000000004</v>
      </c>
      <c r="H142" s="24">
        <v>21868.725669909349</v>
      </c>
      <c r="I142" s="23">
        <v>0</v>
      </c>
      <c r="J142" s="24">
        <v>0</v>
      </c>
      <c r="K142" s="23">
        <v>245.03333333333333</v>
      </c>
      <c r="L142" s="24">
        <v>39636.289100441689</v>
      </c>
      <c r="M142" s="25">
        <v>77010</v>
      </c>
      <c r="N142" s="34">
        <v>2</v>
      </c>
      <c r="O142" s="35">
        <v>38510</v>
      </c>
      <c r="P142" s="28"/>
      <c r="Q142" s="29"/>
      <c r="R142" s="30">
        <v>2</v>
      </c>
      <c r="S142" s="29">
        <v>38505</v>
      </c>
      <c r="U142" s="31"/>
      <c r="V142" s="31"/>
      <c r="W142" s="31"/>
    </row>
    <row r="143" spans="1:23">
      <c r="A143" s="32" t="s">
        <v>291</v>
      </c>
      <c r="B143" s="33" t="s">
        <v>292</v>
      </c>
      <c r="C143" s="23">
        <v>35.5</v>
      </c>
      <c r="D143" s="24">
        <v>5547.3500179712773</v>
      </c>
      <c r="E143" s="23">
        <v>6.2400000000000091</v>
      </c>
      <c r="F143" s="24">
        <v>8252.7433047370505</v>
      </c>
      <c r="G143" s="23">
        <v>1.7800000000000011</v>
      </c>
      <c r="H143" s="24">
        <v>15696.101488886534</v>
      </c>
      <c r="I143" s="23">
        <v>4.9999999999999822E-2</v>
      </c>
      <c r="J143" s="24">
        <v>6296.962999999977</v>
      </c>
      <c r="K143" s="23">
        <v>0</v>
      </c>
      <c r="L143" s="24">
        <v>0</v>
      </c>
      <c r="M143" s="25">
        <v>35790</v>
      </c>
      <c r="N143" s="34">
        <v>2</v>
      </c>
      <c r="O143" s="35">
        <v>17900</v>
      </c>
      <c r="P143" s="28"/>
      <c r="Q143" s="29"/>
      <c r="R143" s="30">
        <v>2</v>
      </c>
      <c r="S143" s="29">
        <v>17895</v>
      </c>
      <c r="U143" s="31"/>
      <c r="V143" s="31"/>
      <c r="W143" s="31"/>
    </row>
    <row r="144" spans="1:23">
      <c r="A144" s="32" t="s">
        <v>293</v>
      </c>
      <c r="B144" s="33" t="s">
        <v>294</v>
      </c>
      <c r="C144" s="23">
        <v>39.699999999999818</v>
      </c>
      <c r="D144" s="24">
        <v>6203.6562172805261</v>
      </c>
      <c r="E144" s="23">
        <v>9.0600000000000023</v>
      </c>
      <c r="F144" s="24">
        <v>11982.348452070126</v>
      </c>
      <c r="G144" s="23">
        <v>6.0499999999999972</v>
      </c>
      <c r="H144" s="24">
        <v>53349.108993125519</v>
      </c>
      <c r="I144" s="23">
        <v>8.9999999999999858E-2</v>
      </c>
      <c r="J144" s="24">
        <v>11334.533399999982</v>
      </c>
      <c r="K144" s="23">
        <v>6.6666666666666666E-2</v>
      </c>
      <c r="L144" s="24">
        <v>10.783917589563783</v>
      </c>
      <c r="M144" s="25">
        <v>82880</v>
      </c>
      <c r="N144" s="34">
        <v>2</v>
      </c>
      <c r="O144" s="35">
        <v>41440</v>
      </c>
      <c r="P144" s="28"/>
      <c r="Q144" s="29"/>
      <c r="R144" s="30">
        <v>2</v>
      </c>
      <c r="S144" s="29">
        <v>41440</v>
      </c>
      <c r="U144" s="31"/>
      <c r="V144" s="31"/>
      <c r="W144" s="31"/>
    </row>
    <row r="145" spans="1:23">
      <c r="A145" s="32" t="s">
        <v>295</v>
      </c>
      <c r="B145" s="33" t="s">
        <v>296</v>
      </c>
      <c r="C145" s="23">
        <v>41.699999999999818</v>
      </c>
      <c r="D145" s="24">
        <v>6516.1829788563728</v>
      </c>
      <c r="E145" s="23">
        <v>7.4699999999999704</v>
      </c>
      <c r="F145" s="24">
        <v>9879.485975382282</v>
      </c>
      <c r="G145" s="23">
        <v>3.1699999999999875</v>
      </c>
      <c r="H145" s="24">
        <v>27953.169505488811</v>
      </c>
      <c r="I145" s="23">
        <v>8.0000000000000071E-2</v>
      </c>
      <c r="J145" s="24">
        <v>10075.140800000008</v>
      </c>
      <c r="K145" s="23">
        <v>113.11666666666666</v>
      </c>
      <c r="L145" s="24">
        <v>18297.61217009235</v>
      </c>
      <c r="M145" s="25">
        <v>72720</v>
      </c>
      <c r="N145" s="34">
        <v>2</v>
      </c>
      <c r="O145" s="35">
        <v>36360</v>
      </c>
      <c r="P145" s="28"/>
      <c r="Q145" s="29"/>
      <c r="R145" s="30">
        <v>2</v>
      </c>
      <c r="S145" s="29">
        <v>36360</v>
      </c>
      <c r="U145" s="31"/>
      <c r="V145" s="31"/>
      <c r="W145" s="31"/>
    </row>
    <row r="146" spans="1:23">
      <c r="A146" s="32" t="s">
        <v>297</v>
      </c>
      <c r="B146" s="33" t="s">
        <v>298</v>
      </c>
      <c r="C146" s="23">
        <v>41.699999999999818</v>
      </c>
      <c r="D146" s="24">
        <v>6516.1829788563728</v>
      </c>
      <c r="E146" s="23">
        <v>6.2300000000000182</v>
      </c>
      <c r="F146" s="24">
        <v>8239.517754569215</v>
      </c>
      <c r="G146" s="23">
        <v>2.1599999999999966</v>
      </c>
      <c r="H146" s="24">
        <v>19046.954615727438</v>
      </c>
      <c r="I146" s="23">
        <v>0.1800000000000006</v>
      </c>
      <c r="J146" s="24">
        <v>22669.066800000077</v>
      </c>
      <c r="K146" s="23">
        <v>386.58333333333331</v>
      </c>
      <c r="L146" s="24">
        <v>62533.242122482989</v>
      </c>
      <c r="M146" s="25">
        <v>119000</v>
      </c>
      <c r="N146" s="34">
        <v>2</v>
      </c>
      <c r="O146" s="35">
        <v>59500</v>
      </c>
      <c r="P146" s="28"/>
      <c r="Q146" s="29"/>
      <c r="R146" s="30">
        <v>2</v>
      </c>
      <c r="S146" s="29">
        <v>59500</v>
      </c>
      <c r="U146" s="31"/>
      <c r="V146" s="31"/>
      <c r="W146" s="31"/>
    </row>
    <row r="147" spans="1:23">
      <c r="A147" s="32" t="s">
        <v>299</v>
      </c>
      <c r="B147" s="33" t="s">
        <v>300</v>
      </c>
      <c r="C147" s="23">
        <v>33.300000000000182</v>
      </c>
      <c r="D147" s="24">
        <v>5203.5705802378743</v>
      </c>
      <c r="E147" s="23">
        <v>10.009999999999991</v>
      </c>
      <c r="F147" s="24">
        <v>13238.775718015655</v>
      </c>
      <c r="G147" s="23">
        <v>6.6400000000000006</v>
      </c>
      <c r="H147" s="24">
        <v>58551.749374273335</v>
      </c>
      <c r="I147" s="23">
        <v>0.20000000000000018</v>
      </c>
      <c r="J147" s="24">
        <v>25187.852000000021</v>
      </c>
      <c r="K147" s="23">
        <v>124.03333333333333</v>
      </c>
      <c r="L147" s="24">
        <v>20063.47867538342</v>
      </c>
      <c r="M147" s="25">
        <v>122250</v>
      </c>
      <c r="N147" s="34">
        <v>2</v>
      </c>
      <c r="O147" s="35">
        <v>61130</v>
      </c>
      <c r="P147" s="28"/>
      <c r="Q147" s="29"/>
      <c r="R147" s="30">
        <v>2</v>
      </c>
      <c r="S147" s="29">
        <v>61125</v>
      </c>
      <c r="U147" s="31"/>
      <c r="V147" s="31"/>
      <c r="W147" s="31"/>
    </row>
    <row r="148" spans="1:23">
      <c r="A148" s="32" t="s">
        <v>301</v>
      </c>
      <c r="B148" s="33" t="s">
        <v>302</v>
      </c>
      <c r="C148" s="23">
        <v>41.300000000000182</v>
      </c>
      <c r="D148" s="24">
        <v>6453.6776265412609</v>
      </c>
      <c r="E148" s="23">
        <v>6.6000000000000227</v>
      </c>
      <c r="F148" s="24">
        <v>8728.86311077959</v>
      </c>
      <c r="G148" s="23">
        <v>3.1499999999999915</v>
      </c>
      <c r="H148" s="24">
        <v>27776.808814602482</v>
      </c>
      <c r="I148" s="23">
        <v>0.37000000000000011</v>
      </c>
      <c r="J148" s="24">
        <v>46597.526200000015</v>
      </c>
      <c r="K148" s="23">
        <v>12.833333333333334</v>
      </c>
      <c r="L148" s="24">
        <v>2075.9041359910284</v>
      </c>
      <c r="M148" s="25">
        <v>91630</v>
      </c>
      <c r="N148" s="34">
        <v>2</v>
      </c>
      <c r="O148" s="35">
        <v>45820</v>
      </c>
      <c r="P148" s="28"/>
      <c r="Q148" s="29"/>
      <c r="R148" s="30">
        <v>2</v>
      </c>
      <c r="S148" s="29">
        <v>45815</v>
      </c>
      <c r="U148" s="31"/>
      <c r="V148" s="31"/>
      <c r="W148" s="31"/>
    </row>
    <row r="149" spans="1:23">
      <c r="A149" s="32" t="s">
        <v>303</v>
      </c>
      <c r="B149" s="33" t="s">
        <v>304</v>
      </c>
      <c r="C149" s="23">
        <v>31.100000000000136</v>
      </c>
      <c r="D149" s="24">
        <v>4859.7911425044358</v>
      </c>
      <c r="E149" s="23">
        <v>6.1899999999999977</v>
      </c>
      <c r="F149" s="24">
        <v>8186.6155538977964</v>
      </c>
      <c r="G149" s="23">
        <v>1.8799999999999955</v>
      </c>
      <c r="H149" s="24">
        <v>16577.904943318314</v>
      </c>
      <c r="I149" s="23">
        <v>0.33999999999999986</v>
      </c>
      <c r="J149" s="24">
        <v>42819.348399999981</v>
      </c>
      <c r="K149" s="23">
        <v>22.583333333333332</v>
      </c>
      <c r="L149" s="24">
        <v>3653.0520834647318</v>
      </c>
      <c r="M149" s="25">
        <v>76100</v>
      </c>
      <c r="N149" s="34">
        <v>2</v>
      </c>
      <c r="O149" s="35">
        <v>38050</v>
      </c>
      <c r="P149" s="28"/>
      <c r="Q149" s="29"/>
      <c r="R149" s="30">
        <v>2</v>
      </c>
      <c r="S149" s="29">
        <v>38050</v>
      </c>
      <c r="U149" s="31"/>
      <c r="V149" s="31"/>
      <c r="W149" s="31"/>
    </row>
    <row r="150" spans="1:23">
      <c r="A150" s="32" t="s">
        <v>305</v>
      </c>
      <c r="B150" s="33" t="s">
        <v>306</v>
      </c>
      <c r="C150" s="23">
        <v>38.399999999999864</v>
      </c>
      <c r="D150" s="24">
        <v>6000.5138222562337</v>
      </c>
      <c r="E150" s="23">
        <v>6.7499999999999432</v>
      </c>
      <c r="F150" s="24">
        <v>8927.2463632972031</v>
      </c>
      <c r="G150" s="23">
        <v>3.25</v>
      </c>
      <c r="H150" s="24">
        <v>28658.612269034384</v>
      </c>
      <c r="I150" s="23">
        <v>0.12000000000000011</v>
      </c>
      <c r="J150" s="24">
        <v>15112.711200000012</v>
      </c>
      <c r="K150" s="23">
        <v>116.63333333333334</v>
      </c>
      <c r="L150" s="24">
        <v>18866.463822941841</v>
      </c>
      <c r="M150" s="25">
        <v>77570</v>
      </c>
      <c r="N150" s="34">
        <v>2</v>
      </c>
      <c r="O150" s="35">
        <v>38790</v>
      </c>
      <c r="P150" s="28"/>
      <c r="Q150" s="29"/>
      <c r="R150" s="30">
        <v>2</v>
      </c>
      <c r="S150" s="29">
        <v>38785</v>
      </c>
      <c r="U150" s="31"/>
      <c r="V150" s="31"/>
      <c r="W150" s="31"/>
    </row>
    <row r="151" spans="1:23">
      <c r="A151" s="32" t="s">
        <v>307</v>
      </c>
      <c r="B151" s="33" t="s">
        <v>308</v>
      </c>
      <c r="C151" s="23">
        <v>65.599999999999909</v>
      </c>
      <c r="D151" s="24">
        <v>10250.877779687755</v>
      </c>
      <c r="E151" s="23">
        <v>6.4199999999999591</v>
      </c>
      <c r="F151" s="24">
        <v>8490.8032077582448</v>
      </c>
      <c r="G151" s="23">
        <v>2.5600000000000023</v>
      </c>
      <c r="H151" s="24">
        <v>22574.168433454797</v>
      </c>
      <c r="I151" s="23">
        <v>9.9999999999999645E-2</v>
      </c>
      <c r="J151" s="24">
        <v>12593.925999999954</v>
      </c>
      <c r="K151" s="23">
        <v>0</v>
      </c>
      <c r="L151" s="24">
        <v>0</v>
      </c>
      <c r="M151" s="25">
        <v>53910</v>
      </c>
      <c r="N151" s="34">
        <v>2</v>
      </c>
      <c r="O151" s="35">
        <v>26960</v>
      </c>
      <c r="P151" s="28"/>
      <c r="Q151" s="29"/>
      <c r="R151" s="30">
        <v>2</v>
      </c>
      <c r="S151" s="29">
        <v>26955</v>
      </c>
      <c r="U151" s="31"/>
      <c r="V151" s="31"/>
      <c r="W151" s="31"/>
    </row>
    <row r="152" spans="1:23">
      <c r="A152" s="32" t="s">
        <v>309</v>
      </c>
      <c r="B152" s="33" t="s">
        <v>310</v>
      </c>
      <c r="C152" s="23">
        <v>43.5</v>
      </c>
      <c r="D152" s="24">
        <v>6797.457064274663</v>
      </c>
      <c r="E152" s="23">
        <v>6.7800000000000296</v>
      </c>
      <c r="F152" s="24">
        <v>8966.9230138008606</v>
      </c>
      <c r="G152" s="23">
        <v>2.5</v>
      </c>
      <c r="H152" s="24">
        <v>22045.086360795682</v>
      </c>
      <c r="I152" s="23">
        <v>2.0000000000000462E-2</v>
      </c>
      <c r="J152" s="24">
        <v>2518.785200000058</v>
      </c>
      <c r="K152" s="23">
        <v>0.93333333333333335</v>
      </c>
      <c r="L152" s="24">
        <v>150.97484625389299</v>
      </c>
      <c r="M152" s="25">
        <v>40480</v>
      </c>
      <c r="N152" s="34">
        <v>2</v>
      </c>
      <c r="O152" s="35">
        <v>20240</v>
      </c>
      <c r="P152" s="28"/>
      <c r="Q152" s="29"/>
      <c r="R152" s="30">
        <v>2</v>
      </c>
      <c r="S152" s="29">
        <v>20240</v>
      </c>
      <c r="U152" s="31"/>
      <c r="V152" s="31"/>
      <c r="W152" s="31"/>
    </row>
    <row r="153" spans="1:23">
      <c r="A153" s="32" t="s">
        <v>311</v>
      </c>
      <c r="B153" s="33" t="s">
        <v>312</v>
      </c>
      <c r="C153" s="23">
        <v>35.399999999999864</v>
      </c>
      <c r="D153" s="24">
        <v>5531.7236798924632</v>
      </c>
      <c r="E153" s="23">
        <v>8.339999999999975</v>
      </c>
      <c r="F153" s="24">
        <v>11030.108839985047</v>
      </c>
      <c r="G153" s="23">
        <v>2.5300000000000011</v>
      </c>
      <c r="H153" s="24">
        <v>22309.627397125238</v>
      </c>
      <c r="I153" s="23">
        <v>0.35000000000000009</v>
      </c>
      <c r="J153" s="24">
        <v>44078.741000000009</v>
      </c>
      <c r="K153" s="23">
        <v>12.683333333333334</v>
      </c>
      <c r="L153" s="24">
        <v>2051.6403214145098</v>
      </c>
      <c r="M153" s="25">
        <v>85000</v>
      </c>
      <c r="N153" s="34">
        <v>2</v>
      </c>
      <c r="O153" s="35">
        <v>42500</v>
      </c>
      <c r="P153" s="28"/>
      <c r="Q153" s="29"/>
      <c r="R153" s="30">
        <v>2</v>
      </c>
      <c r="S153" s="29">
        <v>42500</v>
      </c>
      <c r="U153" s="31"/>
      <c r="V153" s="31"/>
      <c r="W153" s="31"/>
    </row>
    <row r="154" spans="1:23">
      <c r="A154" s="32" t="s">
        <v>313</v>
      </c>
      <c r="B154" s="33" t="s">
        <v>314</v>
      </c>
      <c r="C154" s="23">
        <v>37.599999999999909</v>
      </c>
      <c r="D154" s="24">
        <v>5875.5031176259017</v>
      </c>
      <c r="E154" s="23">
        <v>2.1200000000000045</v>
      </c>
      <c r="F154" s="24">
        <v>2803.8166355837434</v>
      </c>
      <c r="G154" s="23">
        <v>0.87999999999999545</v>
      </c>
      <c r="H154" s="24">
        <v>7759.8703990000395</v>
      </c>
      <c r="I154" s="23">
        <v>2.9999999999999361E-2</v>
      </c>
      <c r="J154" s="24">
        <v>3778.1777999999194</v>
      </c>
      <c r="K154" s="23">
        <v>317.01666666666665</v>
      </c>
      <c r="L154" s="24">
        <v>51280.224117773185</v>
      </c>
      <c r="M154" s="25">
        <v>71500</v>
      </c>
      <c r="N154" s="34">
        <v>1</v>
      </c>
      <c r="O154" s="35">
        <v>71500</v>
      </c>
      <c r="P154" s="28"/>
      <c r="Q154" s="29">
        <v>71500</v>
      </c>
      <c r="R154" s="30">
        <v>1</v>
      </c>
      <c r="S154" s="29"/>
      <c r="U154" s="31"/>
      <c r="V154" s="31"/>
      <c r="W154" s="31"/>
    </row>
    <row r="155" spans="1:23">
      <c r="A155" s="32" t="s">
        <v>315</v>
      </c>
      <c r="B155" s="33" t="s">
        <v>316</v>
      </c>
      <c r="C155" s="23">
        <v>30.700000000000045</v>
      </c>
      <c r="D155" s="24">
        <v>4797.2857901892521</v>
      </c>
      <c r="E155" s="23">
        <v>1.6899999999999977</v>
      </c>
      <c r="F155" s="24">
        <v>2235.1179783662783</v>
      </c>
      <c r="G155" s="23">
        <v>0.39000000000000057</v>
      </c>
      <c r="H155" s="24">
        <v>3439.0334722841312</v>
      </c>
      <c r="I155" s="23">
        <v>0</v>
      </c>
      <c r="J155" s="24">
        <v>0</v>
      </c>
      <c r="K155" s="23">
        <v>0</v>
      </c>
      <c r="L155" s="24">
        <v>0</v>
      </c>
      <c r="M155" s="25">
        <v>10470</v>
      </c>
      <c r="N155" s="34">
        <v>1</v>
      </c>
      <c r="O155" s="35">
        <v>10470</v>
      </c>
      <c r="P155" s="28"/>
      <c r="Q155" s="29">
        <v>10470</v>
      </c>
      <c r="R155" s="30">
        <v>1</v>
      </c>
      <c r="S155" s="29"/>
      <c r="U155" s="31"/>
      <c r="V155" s="31"/>
      <c r="W155" s="31"/>
    </row>
    <row r="156" spans="1:23">
      <c r="A156" s="32" t="s">
        <v>317</v>
      </c>
      <c r="B156" s="33" t="s">
        <v>318</v>
      </c>
      <c r="C156" s="23">
        <v>27.5</v>
      </c>
      <c r="D156" s="24">
        <v>4297.2429716678907</v>
      </c>
      <c r="E156" s="23">
        <v>4.039999999999992</v>
      </c>
      <c r="F156" s="24">
        <v>5343.1222678105078</v>
      </c>
      <c r="G156" s="23">
        <v>1.4499999999999957</v>
      </c>
      <c r="H156" s="24">
        <v>12786.150089261457</v>
      </c>
      <c r="I156" s="23">
        <v>0.16000000000000014</v>
      </c>
      <c r="J156" s="24">
        <v>20150.281600000017</v>
      </c>
      <c r="K156" s="23">
        <v>0</v>
      </c>
      <c r="L156" s="24">
        <v>0</v>
      </c>
      <c r="M156" s="25">
        <v>42580</v>
      </c>
      <c r="N156" s="34">
        <v>1</v>
      </c>
      <c r="O156" s="35">
        <v>42580</v>
      </c>
      <c r="P156" s="28"/>
      <c r="Q156" s="29">
        <v>42580</v>
      </c>
      <c r="R156" s="30">
        <v>1</v>
      </c>
      <c r="S156" s="29"/>
      <c r="U156" s="31"/>
      <c r="V156" s="31"/>
      <c r="W156" s="31"/>
    </row>
    <row r="157" spans="1:23">
      <c r="A157" s="32" t="s">
        <v>319</v>
      </c>
      <c r="B157" s="33" t="s">
        <v>320</v>
      </c>
      <c r="C157" s="23">
        <v>39.099999999999909</v>
      </c>
      <c r="D157" s="24">
        <v>6109.8981888077869</v>
      </c>
      <c r="E157" s="23">
        <v>5.3100000000000023</v>
      </c>
      <c r="F157" s="24">
        <v>7022.7671391271942</v>
      </c>
      <c r="G157" s="23">
        <v>2.6599999999999966</v>
      </c>
      <c r="H157" s="24">
        <v>23455.971887886575</v>
      </c>
      <c r="I157" s="23">
        <v>0.12999999999999989</v>
      </c>
      <c r="J157" s="24">
        <v>16372.103799999986</v>
      </c>
      <c r="K157" s="23">
        <v>0</v>
      </c>
      <c r="L157" s="24">
        <v>0</v>
      </c>
      <c r="M157" s="25">
        <v>52960</v>
      </c>
      <c r="N157" s="34">
        <v>1</v>
      </c>
      <c r="O157" s="35">
        <v>52960</v>
      </c>
      <c r="P157" s="28"/>
      <c r="Q157" s="29">
        <v>52960</v>
      </c>
      <c r="R157" s="30">
        <v>1</v>
      </c>
      <c r="S157" s="29"/>
      <c r="U157" s="31"/>
      <c r="V157" s="31"/>
      <c r="W157" s="31"/>
    </row>
    <row r="158" spans="1:23">
      <c r="A158" s="32" t="s">
        <v>321</v>
      </c>
      <c r="B158" s="33" t="s">
        <v>322</v>
      </c>
      <c r="C158" s="23">
        <v>34.200000000000045</v>
      </c>
      <c r="D158" s="24">
        <v>5344.207622946984</v>
      </c>
      <c r="E158" s="23">
        <v>3.3199999999999932</v>
      </c>
      <c r="F158" s="24">
        <v>4390.882655725467</v>
      </c>
      <c r="G158" s="23">
        <v>1.0399999999999991</v>
      </c>
      <c r="H158" s="24">
        <v>9170.7559260909966</v>
      </c>
      <c r="I158" s="23">
        <v>0.21999999999999975</v>
      </c>
      <c r="J158" s="24">
        <v>27706.637199999968</v>
      </c>
      <c r="K158" s="23">
        <v>0</v>
      </c>
      <c r="L158" s="24">
        <v>0</v>
      </c>
      <c r="M158" s="25">
        <v>46610</v>
      </c>
      <c r="N158" s="34">
        <v>1</v>
      </c>
      <c r="O158" s="35">
        <v>46610</v>
      </c>
      <c r="P158" s="28"/>
      <c r="Q158" s="29">
        <v>46610</v>
      </c>
      <c r="R158" s="30">
        <v>1</v>
      </c>
      <c r="S158" s="29"/>
      <c r="U158" s="31"/>
      <c r="V158" s="31"/>
      <c r="W158" s="31"/>
    </row>
    <row r="159" spans="1:23">
      <c r="A159" s="32" t="s">
        <v>323</v>
      </c>
      <c r="B159" s="33" t="s">
        <v>324</v>
      </c>
      <c r="C159" s="23">
        <v>35.100000000000136</v>
      </c>
      <c r="D159" s="24">
        <v>5484.8446656561291</v>
      </c>
      <c r="E159" s="23">
        <v>3.1399999999999864</v>
      </c>
      <c r="F159" s="24">
        <v>4152.8227527041972</v>
      </c>
      <c r="G159" s="23">
        <v>1.1599999999999966</v>
      </c>
      <c r="H159" s="24">
        <v>10228.920071409166</v>
      </c>
      <c r="I159" s="23">
        <v>0</v>
      </c>
      <c r="J159" s="24">
        <v>0</v>
      </c>
      <c r="K159" s="23">
        <v>116.95</v>
      </c>
      <c r="L159" s="24">
        <v>18917.687431492268</v>
      </c>
      <c r="M159" s="25">
        <v>38780</v>
      </c>
      <c r="N159" s="34">
        <v>2</v>
      </c>
      <c r="O159" s="35">
        <v>19390</v>
      </c>
      <c r="P159" s="28"/>
      <c r="Q159" s="29"/>
      <c r="R159" s="30">
        <v>2</v>
      </c>
      <c r="S159" s="29">
        <v>19390</v>
      </c>
      <c r="U159" s="31"/>
      <c r="V159" s="31"/>
      <c r="W159" s="31"/>
    </row>
    <row r="160" spans="1:23">
      <c r="A160" s="32" t="s">
        <v>325</v>
      </c>
      <c r="B160" s="33" t="s">
        <v>326</v>
      </c>
      <c r="C160" s="23">
        <v>54.700000000000045</v>
      </c>
      <c r="D160" s="24">
        <v>8547.606929099411</v>
      </c>
      <c r="E160" s="23">
        <v>10.350000000000023</v>
      </c>
      <c r="F160" s="24">
        <v>13688.444423722522</v>
      </c>
      <c r="G160" s="23">
        <v>2.9000000000000057</v>
      </c>
      <c r="H160" s="24">
        <v>25572.300178523041</v>
      </c>
      <c r="I160" s="23">
        <v>0</v>
      </c>
      <c r="J160" s="24">
        <v>0</v>
      </c>
      <c r="K160" s="23">
        <v>0</v>
      </c>
      <c r="L160" s="24">
        <v>0</v>
      </c>
      <c r="M160" s="25">
        <v>47810</v>
      </c>
      <c r="N160" s="34">
        <v>2</v>
      </c>
      <c r="O160" s="35">
        <v>23910</v>
      </c>
      <c r="P160" s="28"/>
      <c r="Q160" s="29"/>
      <c r="R160" s="30">
        <v>2</v>
      </c>
      <c r="S160" s="29">
        <v>23905</v>
      </c>
      <c r="U160" s="31"/>
      <c r="V160" s="31"/>
      <c r="W160" s="31"/>
    </row>
    <row r="161" spans="1:23">
      <c r="A161" s="32" t="s">
        <v>327</v>
      </c>
      <c r="B161" s="33" t="s">
        <v>328</v>
      </c>
      <c r="C161" s="23">
        <v>47.599999999999909</v>
      </c>
      <c r="D161" s="24">
        <v>7438.136925505135</v>
      </c>
      <c r="E161" s="23">
        <v>5.910000000000025</v>
      </c>
      <c r="F161" s="24">
        <v>7816.300149198094</v>
      </c>
      <c r="G161" s="23">
        <v>5.2199999999999989</v>
      </c>
      <c r="H161" s="24">
        <v>46030.140321341372</v>
      </c>
      <c r="I161" s="23">
        <v>0.17000000000000082</v>
      </c>
      <c r="J161" s="24">
        <v>21409.674200000103</v>
      </c>
      <c r="K161" s="23">
        <v>374.06666666666666</v>
      </c>
      <c r="L161" s="24">
        <v>60508.561595042389</v>
      </c>
      <c r="M161" s="25">
        <v>143200</v>
      </c>
      <c r="N161" s="34">
        <v>2</v>
      </c>
      <c r="O161" s="35">
        <v>71600</v>
      </c>
      <c r="P161" s="28"/>
      <c r="Q161" s="29"/>
      <c r="R161" s="30">
        <v>2</v>
      </c>
      <c r="S161" s="29">
        <v>71600</v>
      </c>
      <c r="U161" s="31"/>
      <c r="V161" s="31"/>
      <c r="W161" s="31"/>
    </row>
    <row r="162" spans="1:23">
      <c r="A162" s="32" t="s">
        <v>329</v>
      </c>
      <c r="B162" s="33" t="s">
        <v>330</v>
      </c>
      <c r="C162" s="23">
        <v>48</v>
      </c>
      <c r="D162" s="24">
        <v>7500.6422778203178</v>
      </c>
      <c r="E162" s="23">
        <v>4.2500000000000568</v>
      </c>
      <c r="F162" s="24">
        <v>5620.8588213353978</v>
      </c>
      <c r="G162" s="23">
        <v>1.6099999999999994</v>
      </c>
      <c r="H162" s="24">
        <v>14197.035616352414</v>
      </c>
      <c r="I162" s="23">
        <v>0</v>
      </c>
      <c r="J162" s="24">
        <v>0</v>
      </c>
      <c r="K162" s="23">
        <v>19</v>
      </c>
      <c r="L162" s="24">
        <v>3073.4165130256783</v>
      </c>
      <c r="M162" s="25">
        <v>30390</v>
      </c>
      <c r="N162" s="34">
        <v>2</v>
      </c>
      <c r="O162" s="35">
        <v>15200</v>
      </c>
      <c r="P162" s="28"/>
      <c r="Q162" s="29"/>
      <c r="R162" s="30">
        <v>2</v>
      </c>
      <c r="S162" s="29">
        <v>15195</v>
      </c>
      <c r="U162" s="31"/>
      <c r="V162" s="31"/>
      <c r="W162" s="31"/>
    </row>
    <row r="163" spans="1:23">
      <c r="A163" s="32" t="s">
        <v>331</v>
      </c>
      <c r="B163" s="33" t="s">
        <v>332</v>
      </c>
      <c r="C163" s="23">
        <v>55</v>
      </c>
      <c r="D163" s="24">
        <v>8594.4859433357815</v>
      </c>
      <c r="E163" s="23">
        <v>11.529999999999973</v>
      </c>
      <c r="F163" s="24">
        <v>15249.059343528499</v>
      </c>
      <c r="G163" s="23">
        <v>4.8400000000000176</v>
      </c>
      <c r="H163" s="24">
        <v>42679.28719450059</v>
      </c>
      <c r="I163" s="23">
        <v>0.21999999999999975</v>
      </c>
      <c r="J163" s="24">
        <v>27706.637199999968</v>
      </c>
      <c r="K163" s="23">
        <v>478.51666666666665</v>
      </c>
      <c r="L163" s="24">
        <v>77404.264478491445</v>
      </c>
      <c r="M163" s="25">
        <v>171630</v>
      </c>
      <c r="N163" s="34">
        <v>2</v>
      </c>
      <c r="O163" s="35">
        <v>85820</v>
      </c>
      <c r="P163" s="28"/>
      <c r="Q163" s="29"/>
      <c r="R163" s="30">
        <v>2</v>
      </c>
      <c r="S163" s="29">
        <v>85815</v>
      </c>
      <c r="U163" s="31"/>
      <c r="V163" s="31"/>
      <c r="W163" s="31"/>
    </row>
    <row r="164" spans="1:23">
      <c r="A164" s="32" t="s">
        <v>333</v>
      </c>
      <c r="B164" s="33" t="s">
        <v>334</v>
      </c>
      <c r="C164" s="23">
        <v>31.799999999999955</v>
      </c>
      <c r="D164" s="24">
        <v>4969.1755090559536</v>
      </c>
      <c r="E164" s="23">
        <v>7.8700000000000045</v>
      </c>
      <c r="F164" s="24">
        <v>10408.50798209624</v>
      </c>
      <c r="G164" s="23">
        <v>3.6500000000000057</v>
      </c>
      <c r="H164" s="24">
        <v>32185.826086761743</v>
      </c>
      <c r="I164" s="23">
        <v>9.0000000000000302E-2</v>
      </c>
      <c r="J164" s="24">
        <v>11334.533400000038</v>
      </c>
      <c r="K164" s="23">
        <v>7.916666666666667</v>
      </c>
      <c r="L164" s="24">
        <v>1280.5902137606995</v>
      </c>
      <c r="M164" s="25">
        <v>60180</v>
      </c>
      <c r="N164" s="34">
        <v>2</v>
      </c>
      <c r="O164" s="35">
        <v>30090</v>
      </c>
      <c r="P164" s="28"/>
      <c r="Q164" s="29"/>
      <c r="R164" s="30">
        <v>2</v>
      </c>
      <c r="S164" s="29">
        <v>30090</v>
      </c>
      <c r="U164" s="31"/>
      <c r="V164" s="31"/>
      <c r="W164" s="31"/>
    </row>
    <row r="165" spans="1:23">
      <c r="A165" s="32" t="s">
        <v>335</v>
      </c>
      <c r="B165" s="33" t="s">
        <v>336</v>
      </c>
      <c r="C165" s="23">
        <v>55</v>
      </c>
      <c r="D165" s="24">
        <v>8594.4859433357815</v>
      </c>
      <c r="E165" s="23">
        <v>6.4300000000000068</v>
      </c>
      <c r="F165" s="24">
        <v>8504.0287579261567</v>
      </c>
      <c r="G165" s="23">
        <v>3.4500000000000028</v>
      </c>
      <c r="H165" s="24">
        <v>30422.219177898063</v>
      </c>
      <c r="I165" s="23">
        <v>0.12999999999999989</v>
      </c>
      <c r="J165" s="24">
        <v>16372.103799999986</v>
      </c>
      <c r="K165" s="23">
        <v>34.049999999999997</v>
      </c>
      <c r="L165" s="24">
        <v>5507.8859088697027</v>
      </c>
      <c r="M165" s="25">
        <v>69400</v>
      </c>
      <c r="N165" s="34">
        <v>2</v>
      </c>
      <c r="O165" s="35">
        <v>34700</v>
      </c>
      <c r="P165" s="28"/>
      <c r="Q165" s="29"/>
      <c r="R165" s="30">
        <v>2</v>
      </c>
      <c r="S165" s="29">
        <v>34700</v>
      </c>
      <c r="U165" s="31"/>
      <c r="V165" s="31"/>
      <c r="W165" s="31"/>
    </row>
    <row r="166" spans="1:23">
      <c r="A166" s="32" t="s">
        <v>337</v>
      </c>
      <c r="B166" s="33" t="s">
        <v>338</v>
      </c>
      <c r="C166" s="23">
        <v>93.5</v>
      </c>
      <c r="D166" s="24">
        <v>14610.626103670827</v>
      </c>
      <c r="E166" s="23">
        <v>5.0099999999999909</v>
      </c>
      <c r="F166" s="24">
        <v>6626.0006340917453</v>
      </c>
      <c r="G166" s="23">
        <v>2.7400000000000091</v>
      </c>
      <c r="H166" s="24">
        <v>24161.414651432147</v>
      </c>
      <c r="I166" s="23">
        <v>0</v>
      </c>
      <c r="J166" s="24">
        <v>0</v>
      </c>
      <c r="K166" s="23">
        <v>117.78333333333333</v>
      </c>
      <c r="L166" s="24">
        <v>19052.486401361817</v>
      </c>
      <c r="M166" s="25">
        <v>64450</v>
      </c>
      <c r="N166" s="34">
        <v>2</v>
      </c>
      <c r="O166" s="35">
        <v>32230</v>
      </c>
      <c r="P166" s="28"/>
      <c r="Q166" s="29"/>
      <c r="R166" s="30">
        <v>2</v>
      </c>
      <c r="S166" s="29">
        <v>32225</v>
      </c>
      <c r="U166" s="31"/>
      <c r="V166" s="31"/>
      <c r="W166" s="31"/>
    </row>
    <row r="167" spans="1:23">
      <c r="A167" s="32" t="s">
        <v>339</v>
      </c>
      <c r="B167" s="33" t="s">
        <v>340</v>
      </c>
      <c r="C167" s="23">
        <v>39.5</v>
      </c>
      <c r="D167" s="24">
        <v>6172.4035411229706</v>
      </c>
      <c r="E167" s="23">
        <v>8.589999999999975</v>
      </c>
      <c r="F167" s="24">
        <v>11360.747594181243</v>
      </c>
      <c r="G167" s="23">
        <v>2.75</v>
      </c>
      <c r="H167" s="24">
        <v>24249.59499687525</v>
      </c>
      <c r="I167" s="23">
        <v>0.38000000000000034</v>
      </c>
      <c r="J167" s="24">
        <v>47856.918800000043</v>
      </c>
      <c r="K167" s="23">
        <v>0</v>
      </c>
      <c r="L167" s="24">
        <v>0</v>
      </c>
      <c r="M167" s="25">
        <v>89640</v>
      </c>
      <c r="N167" s="34">
        <v>2</v>
      </c>
      <c r="O167" s="35">
        <v>44820</v>
      </c>
      <c r="P167" s="28"/>
      <c r="Q167" s="29"/>
      <c r="R167" s="30">
        <v>2</v>
      </c>
      <c r="S167" s="29">
        <v>44820</v>
      </c>
      <c r="U167" s="31"/>
      <c r="V167" s="31"/>
      <c r="W167" s="31"/>
    </row>
    <row r="168" spans="1:23">
      <c r="A168" s="32" t="s">
        <v>341</v>
      </c>
      <c r="B168" s="33" t="s">
        <v>342</v>
      </c>
      <c r="C168" s="23">
        <v>64.900000000000091</v>
      </c>
      <c r="D168" s="24">
        <v>10141.493413136237</v>
      </c>
      <c r="E168" s="23">
        <v>2.7999999999999829</v>
      </c>
      <c r="F168" s="24">
        <v>3703.1540469973665</v>
      </c>
      <c r="G168" s="23">
        <v>0.51999999999999602</v>
      </c>
      <c r="H168" s="24">
        <v>4585.3779630454665</v>
      </c>
      <c r="I168" s="23">
        <v>0.25999999999999979</v>
      </c>
      <c r="J168" s="24">
        <v>32744.207599999972</v>
      </c>
      <c r="K168" s="23">
        <v>0</v>
      </c>
      <c r="L168" s="24">
        <v>0</v>
      </c>
      <c r="M168" s="25">
        <v>51170</v>
      </c>
      <c r="N168" s="34">
        <v>2</v>
      </c>
      <c r="O168" s="35">
        <v>25590</v>
      </c>
      <c r="P168" s="28"/>
      <c r="Q168" s="29"/>
      <c r="R168" s="30">
        <v>2</v>
      </c>
      <c r="S168" s="29">
        <v>25585</v>
      </c>
      <c r="U168" s="31"/>
      <c r="V168" s="31"/>
      <c r="W168" s="31"/>
    </row>
    <row r="169" spans="1:23">
      <c r="A169" s="32" t="s">
        <v>343</v>
      </c>
      <c r="B169" s="33" t="s">
        <v>344</v>
      </c>
      <c r="C169" s="23">
        <v>67.599999999999909</v>
      </c>
      <c r="D169" s="24">
        <v>10563.404541263601</v>
      </c>
      <c r="E169" s="23">
        <v>4.1000000000000227</v>
      </c>
      <c r="F169" s="24">
        <v>5422.4755688176356</v>
      </c>
      <c r="G169" s="23">
        <v>0.87999999999999545</v>
      </c>
      <c r="H169" s="24">
        <v>7759.8703990000395</v>
      </c>
      <c r="I169" s="23">
        <v>0</v>
      </c>
      <c r="J169" s="24">
        <v>0</v>
      </c>
      <c r="K169" s="23">
        <v>699.68333333333328</v>
      </c>
      <c r="L169" s="24">
        <v>113179.9110818693</v>
      </c>
      <c r="M169" s="25">
        <v>136930</v>
      </c>
      <c r="N169" s="34">
        <v>2</v>
      </c>
      <c r="O169" s="35">
        <v>68470</v>
      </c>
      <c r="P169" s="28"/>
      <c r="Q169" s="29"/>
      <c r="R169" s="30">
        <v>2</v>
      </c>
      <c r="S169" s="29">
        <v>68465</v>
      </c>
      <c r="U169" s="31"/>
      <c r="V169" s="31"/>
      <c r="W169" s="31"/>
    </row>
    <row r="170" spans="1:23">
      <c r="A170" s="32" t="s">
        <v>345</v>
      </c>
      <c r="B170" s="33" t="s">
        <v>346</v>
      </c>
      <c r="C170" s="23">
        <v>34.700000000000045</v>
      </c>
      <c r="D170" s="24">
        <v>5422.3393133409454</v>
      </c>
      <c r="E170" s="23">
        <v>4.3000000000000114</v>
      </c>
      <c r="F170" s="24">
        <v>5686.9865721745773</v>
      </c>
      <c r="G170" s="23">
        <v>1.8199999999999932</v>
      </c>
      <c r="H170" s="24">
        <v>16048.822870659196</v>
      </c>
      <c r="I170" s="23">
        <v>0</v>
      </c>
      <c r="J170" s="24">
        <v>0</v>
      </c>
      <c r="K170" s="23">
        <v>0</v>
      </c>
      <c r="L170" s="24">
        <v>0</v>
      </c>
      <c r="M170" s="25">
        <v>27160</v>
      </c>
      <c r="N170" s="34">
        <v>2</v>
      </c>
      <c r="O170" s="35">
        <v>13580</v>
      </c>
      <c r="P170" s="28"/>
      <c r="Q170" s="29"/>
      <c r="R170" s="30">
        <v>2</v>
      </c>
      <c r="S170" s="29">
        <v>13580</v>
      </c>
      <c r="U170" s="31"/>
      <c r="V170" s="31"/>
      <c r="W170" s="31"/>
    </row>
    <row r="171" spans="1:23">
      <c r="A171" s="32" t="s">
        <v>347</v>
      </c>
      <c r="B171" s="33" t="s">
        <v>348</v>
      </c>
      <c r="C171" s="23">
        <v>46.299999999999955</v>
      </c>
      <c r="D171" s="24">
        <v>7234.9945304808416</v>
      </c>
      <c r="E171" s="23">
        <v>7.5600000000000023</v>
      </c>
      <c r="F171" s="24">
        <v>9998.5159268929547</v>
      </c>
      <c r="G171" s="23">
        <v>3.2900000000000063</v>
      </c>
      <c r="H171" s="24">
        <v>29011.33365080717</v>
      </c>
      <c r="I171" s="23">
        <v>0.37999999999999989</v>
      </c>
      <c r="J171" s="24">
        <v>47856.918799999985</v>
      </c>
      <c r="K171" s="23">
        <v>603.65</v>
      </c>
      <c r="L171" s="24">
        <v>97645.677794102667</v>
      </c>
      <c r="M171" s="25">
        <v>191750</v>
      </c>
      <c r="N171" s="34">
        <v>2</v>
      </c>
      <c r="O171" s="35">
        <v>95880</v>
      </c>
      <c r="P171" s="28"/>
      <c r="Q171" s="29"/>
      <c r="R171" s="30">
        <v>2</v>
      </c>
      <c r="S171" s="29">
        <v>95875</v>
      </c>
      <c r="U171" s="31"/>
      <c r="V171" s="31"/>
      <c r="W171" s="31"/>
    </row>
    <row r="172" spans="1:23">
      <c r="A172" s="32" t="s">
        <v>349</v>
      </c>
      <c r="B172" s="33" t="s">
        <v>350</v>
      </c>
      <c r="C172" s="23">
        <v>51</v>
      </c>
      <c r="D172" s="24">
        <v>7969.4324201840882</v>
      </c>
      <c r="E172" s="23">
        <v>8.4700000000000273</v>
      </c>
      <c r="F172" s="24">
        <v>11202.040992167138</v>
      </c>
      <c r="G172" s="23">
        <v>2.3500000000000085</v>
      </c>
      <c r="H172" s="24">
        <v>20722.381179148015</v>
      </c>
      <c r="I172" s="23">
        <v>0.13000000000000034</v>
      </c>
      <c r="J172" s="24">
        <v>16372.103800000043</v>
      </c>
      <c r="K172" s="23">
        <v>0</v>
      </c>
      <c r="L172" s="24">
        <v>0</v>
      </c>
      <c r="M172" s="25">
        <v>56270</v>
      </c>
      <c r="N172" s="34">
        <v>2</v>
      </c>
      <c r="O172" s="35">
        <v>28140</v>
      </c>
      <c r="P172" s="28"/>
      <c r="Q172" s="29"/>
      <c r="R172" s="30">
        <v>2</v>
      </c>
      <c r="S172" s="29">
        <v>28135</v>
      </c>
      <c r="U172" s="31"/>
      <c r="V172" s="31"/>
      <c r="W172" s="31"/>
    </row>
    <row r="173" spans="1:23">
      <c r="A173" s="32" t="s">
        <v>351</v>
      </c>
      <c r="B173" s="33" t="s">
        <v>352</v>
      </c>
      <c r="C173" s="23">
        <v>95.5</v>
      </c>
      <c r="D173" s="24">
        <v>14923.152865246675</v>
      </c>
      <c r="E173" s="23">
        <v>7.0600000000000591</v>
      </c>
      <c r="F173" s="24">
        <v>9337.2384185006376</v>
      </c>
      <c r="G173" s="23">
        <v>4.0300000000000011</v>
      </c>
      <c r="H173" s="24">
        <v>35536.679213602649</v>
      </c>
      <c r="I173" s="23">
        <v>0</v>
      </c>
      <c r="J173" s="24">
        <v>0</v>
      </c>
      <c r="K173" s="23">
        <v>0</v>
      </c>
      <c r="L173" s="24">
        <v>0</v>
      </c>
      <c r="M173" s="25">
        <v>59800</v>
      </c>
      <c r="N173" s="34">
        <v>2</v>
      </c>
      <c r="O173" s="35">
        <v>29900</v>
      </c>
      <c r="P173" s="28"/>
      <c r="Q173" s="29"/>
      <c r="R173" s="30">
        <v>2</v>
      </c>
      <c r="S173" s="29">
        <v>29900</v>
      </c>
      <c r="U173" s="31"/>
      <c r="V173" s="31"/>
      <c r="W173" s="31"/>
    </row>
    <row r="174" spans="1:23">
      <c r="A174" s="32" t="s">
        <v>353</v>
      </c>
      <c r="B174" s="33" t="s">
        <v>354</v>
      </c>
      <c r="C174" s="23">
        <v>20.099999999999909</v>
      </c>
      <c r="D174" s="24">
        <v>3140.8939538372442</v>
      </c>
      <c r="E174" s="23">
        <v>7.5600000000000023</v>
      </c>
      <c r="F174" s="24">
        <v>9998.5159268929547</v>
      </c>
      <c r="G174" s="23">
        <v>1.8200000000000074</v>
      </c>
      <c r="H174" s="24">
        <v>16048.82287065932</v>
      </c>
      <c r="I174" s="23">
        <v>2.0000000000000018E-2</v>
      </c>
      <c r="J174" s="24">
        <v>2518.7852000000021</v>
      </c>
      <c r="K174" s="23">
        <v>0</v>
      </c>
      <c r="L174" s="24">
        <v>0</v>
      </c>
      <c r="M174" s="25">
        <v>31710</v>
      </c>
      <c r="N174" s="34">
        <v>2</v>
      </c>
      <c r="O174" s="35">
        <v>15860</v>
      </c>
      <c r="P174" s="28"/>
      <c r="Q174" s="29"/>
      <c r="R174" s="30">
        <v>2</v>
      </c>
      <c r="S174" s="29">
        <v>15855</v>
      </c>
      <c r="U174" s="31"/>
      <c r="V174" s="31"/>
      <c r="W174" s="31"/>
    </row>
    <row r="175" spans="1:23">
      <c r="A175" s="32" t="s">
        <v>355</v>
      </c>
      <c r="B175" s="33" t="s">
        <v>356</v>
      </c>
      <c r="C175" s="23">
        <v>35.799999999999955</v>
      </c>
      <c r="D175" s="24">
        <v>5594.2290322076469</v>
      </c>
      <c r="E175" s="23">
        <v>4.3499999999999943</v>
      </c>
      <c r="F175" s="24">
        <v>5753.1143230137932</v>
      </c>
      <c r="G175" s="23">
        <v>1.0399999999999991</v>
      </c>
      <c r="H175" s="24">
        <v>9170.7559260909966</v>
      </c>
      <c r="I175" s="23">
        <v>0.2200000000000002</v>
      </c>
      <c r="J175" s="24">
        <v>27706.637200000023</v>
      </c>
      <c r="K175" s="23">
        <v>9.9666666666666668</v>
      </c>
      <c r="L175" s="24">
        <v>1612.1956796397858</v>
      </c>
      <c r="M175" s="25">
        <v>49840</v>
      </c>
      <c r="N175" s="34">
        <v>1</v>
      </c>
      <c r="O175" s="35">
        <v>49840</v>
      </c>
      <c r="P175" s="28"/>
      <c r="Q175" s="29">
        <v>49840</v>
      </c>
      <c r="R175" s="30">
        <v>1</v>
      </c>
      <c r="S175" s="29"/>
      <c r="U175" s="31"/>
      <c r="V175" s="31"/>
      <c r="W175" s="31"/>
    </row>
    <row r="176" spans="1:23">
      <c r="A176" s="32" t="s">
        <v>357</v>
      </c>
      <c r="B176" s="33" t="s">
        <v>358</v>
      </c>
      <c r="C176" s="23">
        <v>34.799999999999955</v>
      </c>
      <c r="D176" s="24">
        <v>5437.9656514197231</v>
      </c>
      <c r="E176" s="23">
        <v>4.5400000000000205</v>
      </c>
      <c r="F176" s="24">
        <v>6004.3997762029367</v>
      </c>
      <c r="G176" s="23">
        <v>2.1700000000000017</v>
      </c>
      <c r="H176" s="24">
        <v>19135.134961170665</v>
      </c>
      <c r="I176" s="23">
        <v>0.19999999999999973</v>
      </c>
      <c r="J176" s="24">
        <v>25187.851999999966</v>
      </c>
      <c r="K176" s="23">
        <v>0</v>
      </c>
      <c r="L176" s="24">
        <v>0</v>
      </c>
      <c r="M176" s="25">
        <v>55770</v>
      </c>
      <c r="N176" s="34">
        <v>1</v>
      </c>
      <c r="O176" s="35">
        <v>55770</v>
      </c>
      <c r="P176" s="28"/>
      <c r="Q176" s="29">
        <v>55770</v>
      </c>
      <c r="R176" s="30">
        <v>1</v>
      </c>
      <c r="S176" s="29"/>
      <c r="U176" s="31"/>
      <c r="V176" s="31"/>
      <c r="W176" s="31"/>
    </row>
    <row r="177" spans="1:23">
      <c r="A177" s="32" t="s">
        <v>359</v>
      </c>
      <c r="B177" s="33" t="s">
        <v>360</v>
      </c>
      <c r="C177" s="23">
        <v>24.799999999999955</v>
      </c>
      <c r="D177" s="24">
        <v>3875.3318435404908</v>
      </c>
      <c r="E177" s="23">
        <v>6.1200000000000045</v>
      </c>
      <c r="F177" s="24">
        <v>8094.0367027228713</v>
      </c>
      <c r="G177" s="23">
        <v>3.4899999999999949</v>
      </c>
      <c r="H177" s="24">
        <v>30774.940559670726</v>
      </c>
      <c r="I177" s="23">
        <v>4.0000000000000036E-2</v>
      </c>
      <c r="J177" s="24">
        <v>5037.5704000000042</v>
      </c>
      <c r="K177" s="23">
        <v>227.93333333333334</v>
      </c>
      <c r="L177" s="24">
        <v>36870.214238718581</v>
      </c>
      <c r="M177" s="25">
        <v>84650</v>
      </c>
      <c r="N177" s="34">
        <v>1</v>
      </c>
      <c r="O177" s="35">
        <v>84650</v>
      </c>
      <c r="P177" s="28"/>
      <c r="Q177" s="29">
        <v>84650</v>
      </c>
      <c r="R177" s="30">
        <v>1</v>
      </c>
      <c r="S177" s="29"/>
      <c r="U177" s="31"/>
      <c r="V177" s="31"/>
      <c r="W177" s="31"/>
    </row>
    <row r="178" spans="1:23">
      <c r="A178" s="32" t="s">
        <v>361</v>
      </c>
      <c r="B178" s="33" t="s">
        <v>362</v>
      </c>
      <c r="C178" s="23">
        <v>4.2999999999999545</v>
      </c>
      <c r="D178" s="24">
        <v>671.93253738806311</v>
      </c>
      <c r="E178" s="23">
        <v>0</v>
      </c>
      <c r="F178" s="24">
        <v>0</v>
      </c>
      <c r="G178" s="23">
        <v>9.9999999999994316E-2</v>
      </c>
      <c r="H178" s="24">
        <v>881.80345443177714</v>
      </c>
      <c r="I178" s="23">
        <v>0</v>
      </c>
      <c r="J178" s="24">
        <v>0</v>
      </c>
      <c r="K178" s="23">
        <v>0</v>
      </c>
      <c r="L178" s="24">
        <v>0</v>
      </c>
      <c r="M178" s="25">
        <v>1550</v>
      </c>
      <c r="N178" s="34">
        <v>1</v>
      </c>
      <c r="O178" s="35">
        <v>1550</v>
      </c>
      <c r="P178" s="28"/>
      <c r="Q178" s="29">
        <v>1550</v>
      </c>
      <c r="R178" s="30">
        <v>1</v>
      </c>
      <c r="S178" s="29"/>
      <c r="U178" s="31"/>
      <c r="V178" s="31"/>
      <c r="W178" s="31"/>
    </row>
    <row r="179" spans="1:23">
      <c r="A179" s="32" t="s">
        <v>363</v>
      </c>
      <c r="B179" s="33" t="s">
        <v>364</v>
      </c>
      <c r="C179" s="23">
        <v>25</v>
      </c>
      <c r="D179" s="24">
        <v>3906.5845196980822</v>
      </c>
      <c r="E179" s="23">
        <v>3.3400000000000318</v>
      </c>
      <c r="F179" s="24">
        <v>4417.3337560612135</v>
      </c>
      <c r="G179" s="23">
        <v>0.68999999999999773</v>
      </c>
      <c r="H179" s="24">
        <v>6084.4438355795883</v>
      </c>
      <c r="I179" s="23">
        <v>2.0000000000000018E-2</v>
      </c>
      <c r="J179" s="24">
        <v>2518.7852000000021</v>
      </c>
      <c r="K179" s="23">
        <v>0</v>
      </c>
      <c r="L179" s="24">
        <v>0</v>
      </c>
      <c r="M179" s="25">
        <v>16930</v>
      </c>
      <c r="N179" s="34">
        <v>1</v>
      </c>
      <c r="O179" s="35">
        <v>16930</v>
      </c>
      <c r="P179" s="28"/>
      <c r="Q179" s="29">
        <v>16930</v>
      </c>
      <c r="R179" s="30">
        <v>1</v>
      </c>
      <c r="S179" s="29"/>
      <c r="U179" s="31"/>
      <c r="V179" s="31"/>
      <c r="W179" s="31"/>
    </row>
    <row r="180" spans="1:23">
      <c r="A180" s="32" t="s">
        <v>365</v>
      </c>
      <c r="B180" s="33" t="s">
        <v>366</v>
      </c>
      <c r="C180" s="23">
        <v>27.5</v>
      </c>
      <c r="D180" s="24">
        <v>4297.2429716678907</v>
      </c>
      <c r="E180" s="23">
        <v>6.160000000000025</v>
      </c>
      <c r="F180" s="24">
        <v>8146.9389033942889</v>
      </c>
      <c r="G180" s="23">
        <v>2.5300000000000011</v>
      </c>
      <c r="H180" s="24">
        <v>22309.627397125238</v>
      </c>
      <c r="I180" s="23">
        <v>0.39000000000000012</v>
      </c>
      <c r="J180" s="24">
        <v>49116.311400000013</v>
      </c>
      <c r="K180" s="23">
        <v>0</v>
      </c>
      <c r="L180" s="24">
        <v>0</v>
      </c>
      <c r="M180" s="25">
        <v>83870</v>
      </c>
      <c r="N180" s="34">
        <v>2</v>
      </c>
      <c r="O180" s="35">
        <v>41940</v>
      </c>
      <c r="P180" s="28"/>
      <c r="Q180" s="29"/>
      <c r="R180" s="30">
        <v>2</v>
      </c>
      <c r="S180" s="29">
        <v>41935</v>
      </c>
      <c r="U180" s="31"/>
      <c r="V180" s="31"/>
      <c r="W180" s="31"/>
    </row>
    <row r="181" spans="1:23">
      <c r="A181" s="32" t="s">
        <v>367</v>
      </c>
      <c r="B181" s="33" t="s">
        <v>368</v>
      </c>
      <c r="C181" s="23">
        <v>50.700000000000045</v>
      </c>
      <c r="D181" s="24">
        <v>7922.5534059477186</v>
      </c>
      <c r="E181" s="23">
        <v>5</v>
      </c>
      <c r="F181" s="24">
        <v>6612.7750839239088</v>
      </c>
      <c r="G181" s="23">
        <v>1.6300000000000097</v>
      </c>
      <c r="H181" s="24">
        <v>14373.396307238869</v>
      </c>
      <c r="I181" s="23">
        <v>1.0000000000000231E-2</v>
      </c>
      <c r="J181" s="24">
        <v>1259.392600000029</v>
      </c>
      <c r="K181" s="23">
        <v>0</v>
      </c>
      <c r="L181" s="24">
        <v>0</v>
      </c>
      <c r="M181" s="25">
        <v>30170</v>
      </c>
      <c r="N181" s="34">
        <v>2</v>
      </c>
      <c r="O181" s="35">
        <v>15090</v>
      </c>
      <c r="P181" s="28"/>
      <c r="Q181" s="29"/>
      <c r="R181" s="30">
        <v>2</v>
      </c>
      <c r="S181" s="29">
        <v>15085</v>
      </c>
      <c r="U181" s="31"/>
      <c r="V181" s="31"/>
      <c r="W181" s="31"/>
    </row>
    <row r="182" spans="1:23">
      <c r="A182" s="32" t="s">
        <v>369</v>
      </c>
      <c r="B182" s="33" t="s">
        <v>370</v>
      </c>
      <c r="C182" s="23">
        <v>44.400000000000091</v>
      </c>
      <c r="D182" s="24">
        <v>6938.0941069838082</v>
      </c>
      <c r="E182" s="23">
        <v>10.439999999999998</v>
      </c>
      <c r="F182" s="24">
        <v>13807.47437523312</v>
      </c>
      <c r="G182" s="23">
        <v>2.6800000000000068</v>
      </c>
      <c r="H182" s="24">
        <v>23632.332578773028</v>
      </c>
      <c r="I182" s="23">
        <v>0.38000000000000034</v>
      </c>
      <c r="J182" s="24">
        <v>47856.918800000043</v>
      </c>
      <c r="K182" s="23">
        <v>39.81666666666667</v>
      </c>
      <c r="L182" s="24">
        <v>6440.6947803669709</v>
      </c>
      <c r="M182" s="25">
        <v>98680</v>
      </c>
      <c r="N182" s="34">
        <v>2</v>
      </c>
      <c r="O182" s="35">
        <v>49340</v>
      </c>
      <c r="P182" s="28"/>
      <c r="Q182" s="29"/>
      <c r="R182" s="30">
        <v>2</v>
      </c>
      <c r="S182" s="29">
        <v>49340</v>
      </c>
      <c r="U182" s="31"/>
      <c r="V182" s="31"/>
      <c r="W182" s="31"/>
    </row>
    <row r="183" spans="1:23">
      <c r="A183" s="32" t="s">
        <v>371</v>
      </c>
      <c r="B183" s="33" t="s">
        <v>372</v>
      </c>
      <c r="C183" s="23">
        <v>40.5</v>
      </c>
      <c r="D183" s="24">
        <v>6328.6669219108935</v>
      </c>
      <c r="E183" s="23">
        <v>4.8400000000000318</v>
      </c>
      <c r="F183" s="24">
        <v>6401.1662812383865</v>
      </c>
      <c r="G183" s="23">
        <v>2.4099999999999966</v>
      </c>
      <c r="H183" s="24">
        <v>21251.463251807007</v>
      </c>
      <c r="I183" s="23">
        <v>0.10000000000000009</v>
      </c>
      <c r="J183" s="24">
        <v>12593.92600000001</v>
      </c>
      <c r="K183" s="23">
        <v>0</v>
      </c>
      <c r="L183" s="24">
        <v>0</v>
      </c>
      <c r="M183" s="25">
        <v>46580</v>
      </c>
      <c r="N183" s="34">
        <v>2</v>
      </c>
      <c r="O183" s="35">
        <v>23290</v>
      </c>
      <c r="P183" s="28"/>
      <c r="Q183" s="29"/>
      <c r="R183" s="30">
        <v>2</v>
      </c>
      <c r="S183" s="29">
        <v>23290</v>
      </c>
      <c r="U183" s="31"/>
      <c r="V183" s="31"/>
      <c r="W183" s="31"/>
    </row>
    <row r="184" spans="1:23">
      <c r="A184" s="32" t="s">
        <v>373</v>
      </c>
      <c r="B184" s="33" t="s">
        <v>374</v>
      </c>
      <c r="C184" s="23">
        <v>34.400000000000091</v>
      </c>
      <c r="D184" s="24">
        <v>5375.4602991045758</v>
      </c>
      <c r="E184" s="23">
        <v>6.4699999999999704</v>
      </c>
      <c r="F184" s="24">
        <v>8556.9309585974988</v>
      </c>
      <c r="G184" s="23">
        <v>3.3999999999999915</v>
      </c>
      <c r="H184" s="24">
        <v>29981.317450682051</v>
      </c>
      <c r="I184" s="23">
        <v>0.26000000000000023</v>
      </c>
      <c r="J184" s="24">
        <v>32744.207600000027</v>
      </c>
      <c r="K184" s="23">
        <v>0</v>
      </c>
      <c r="L184" s="24">
        <v>0</v>
      </c>
      <c r="M184" s="25">
        <v>76660</v>
      </c>
      <c r="N184" s="34">
        <v>2</v>
      </c>
      <c r="O184" s="35">
        <v>38330</v>
      </c>
      <c r="P184" s="28"/>
      <c r="Q184" s="29"/>
      <c r="R184" s="30">
        <v>2</v>
      </c>
      <c r="S184" s="29">
        <v>38330</v>
      </c>
      <c r="U184" s="31"/>
      <c r="V184" s="31"/>
      <c r="W184" s="31"/>
    </row>
    <row r="185" spans="1:23">
      <c r="A185" s="32" t="s">
        <v>375</v>
      </c>
      <c r="B185" s="33" t="s">
        <v>376</v>
      </c>
      <c r="C185" s="23">
        <v>43.799999999999955</v>
      </c>
      <c r="D185" s="24">
        <v>6844.3360785110335</v>
      </c>
      <c r="E185" s="23">
        <v>5.3299999999999841</v>
      </c>
      <c r="F185" s="24">
        <v>7049.2182394628662</v>
      </c>
      <c r="G185" s="23">
        <v>2.4799999999999898</v>
      </c>
      <c r="H185" s="24">
        <v>21868.725669909225</v>
      </c>
      <c r="I185" s="23">
        <v>0</v>
      </c>
      <c r="J185" s="24">
        <v>0</v>
      </c>
      <c r="K185" s="23">
        <v>0</v>
      </c>
      <c r="L185" s="24">
        <v>0</v>
      </c>
      <c r="M185" s="25">
        <v>35760</v>
      </c>
      <c r="N185" s="34">
        <v>2</v>
      </c>
      <c r="O185" s="35">
        <v>17880</v>
      </c>
      <c r="P185" s="28"/>
      <c r="Q185" s="29"/>
      <c r="R185" s="30">
        <v>2</v>
      </c>
      <c r="S185" s="29">
        <v>17880</v>
      </c>
      <c r="U185" s="31"/>
      <c r="V185" s="31"/>
      <c r="W185" s="31"/>
    </row>
    <row r="186" spans="1:23">
      <c r="A186" s="32" t="s">
        <v>377</v>
      </c>
      <c r="B186" s="33" t="s">
        <v>378</v>
      </c>
      <c r="C186" s="23">
        <v>43.099999999999909</v>
      </c>
      <c r="D186" s="24">
        <v>6734.9517119594802</v>
      </c>
      <c r="E186" s="23">
        <v>6.9699999999999704</v>
      </c>
      <c r="F186" s="24">
        <v>9218.2084669898904</v>
      </c>
      <c r="G186" s="23">
        <v>2.6500000000000057</v>
      </c>
      <c r="H186" s="24">
        <v>23367.791542443472</v>
      </c>
      <c r="I186" s="23">
        <v>0.25999999999999979</v>
      </c>
      <c r="J186" s="24">
        <v>32744.207599999972</v>
      </c>
      <c r="K186" s="23">
        <v>0.33333333333333331</v>
      </c>
      <c r="L186" s="24">
        <v>53.919587947818918</v>
      </c>
      <c r="M186" s="25">
        <v>72120</v>
      </c>
      <c r="N186" s="34">
        <v>2</v>
      </c>
      <c r="O186" s="35">
        <v>36060</v>
      </c>
      <c r="P186" s="28"/>
      <c r="Q186" s="29"/>
      <c r="R186" s="30">
        <v>2</v>
      </c>
      <c r="S186" s="29">
        <v>36060</v>
      </c>
      <c r="U186" s="31"/>
      <c r="V186" s="31"/>
      <c r="W186" s="31"/>
    </row>
    <row r="187" spans="1:23">
      <c r="A187" s="32" t="s">
        <v>379</v>
      </c>
      <c r="B187" s="33" t="s">
        <v>380</v>
      </c>
      <c r="C187" s="23">
        <v>51.299999999999955</v>
      </c>
      <c r="D187" s="24">
        <v>8016.3114344204578</v>
      </c>
      <c r="E187" s="23">
        <v>3.8999999999999773</v>
      </c>
      <c r="F187" s="24">
        <v>5157.9645654606193</v>
      </c>
      <c r="G187" s="23">
        <v>1.0499999999999972</v>
      </c>
      <c r="H187" s="24">
        <v>9258.9362715341613</v>
      </c>
      <c r="I187" s="23">
        <v>1.0000000000000231E-2</v>
      </c>
      <c r="J187" s="24">
        <v>1259.392600000029</v>
      </c>
      <c r="K187" s="23">
        <v>0</v>
      </c>
      <c r="L187" s="24">
        <v>0</v>
      </c>
      <c r="M187" s="25">
        <v>23690</v>
      </c>
      <c r="N187" s="34">
        <v>2</v>
      </c>
      <c r="O187" s="35">
        <v>11850</v>
      </c>
      <c r="P187" s="28"/>
      <c r="Q187" s="29"/>
      <c r="R187" s="30">
        <v>2</v>
      </c>
      <c r="S187" s="29">
        <v>11845</v>
      </c>
      <c r="U187" s="31"/>
      <c r="V187" s="31"/>
      <c r="W187" s="31"/>
    </row>
    <row r="188" spans="1:23">
      <c r="A188" s="32" t="s">
        <v>381</v>
      </c>
      <c r="B188" s="33" t="s">
        <v>382</v>
      </c>
      <c r="C188" s="23">
        <v>33.099999999999909</v>
      </c>
      <c r="D188" s="24">
        <v>5172.317904080247</v>
      </c>
      <c r="E188" s="23">
        <v>7.160000000000025</v>
      </c>
      <c r="F188" s="24">
        <v>9469.4939201790712</v>
      </c>
      <c r="G188" s="23">
        <v>3.9099999999999966</v>
      </c>
      <c r="H188" s="24">
        <v>34478.515068284418</v>
      </c>
      <c r="I188" s="23">
        <v>0.20999999999999996</v>
      </c>
      <c r="J188" s="24">
        <v>26447.244599999995</v>
      </c>
      <c r="K188" s="23">
        <v>0</v>
      </c>
      <c r="L188" s="24">
        <v>0</v>
      </c>
      <c r="M188" s="25">
        <v>75570</v>
      </c>
      <c r="N188" s="34">
        <v>2</v>
      </c>
      <c r="O188" s="35">
        <v>37790</v>
      </c>
      <c r="P188" s="28"/>
      <c r="Q188" s="29"/>
      <c r="R188" s="30">
        <v>2</v>
      </c>
      <c r="S188" s="29">
        <v>37785</v>
      </c>
      <c r="U188" s="31"/>
      <c r="V188" s="31"/>
      <c r="W188" s="31"/>
    </row>
    <row r="189" spans="1:23">
      <c r="A189" s="32" t="s">
        <v>383</v>
      </c>
      <c r="B189" s="33" t="s">
        <v>384</v>
      </c>
      <c r="C189" s="23">
        <v>50.699999999999818</v>
      </c>
      <c r="D189" s="24">
        <v>7922.5534059476831</v>
      </c>
      <c r="E189" s="23">
        <v>5.2799999999999727</v>
      </c>
      <c r="F189" s="24">
        <v>6983.0904886236121</v>
      </c>
      <c r="G189" s="23">
        <v>1.9599999999999937</v>
      </c>
      <c r="H189" s="24">
        <v>17283.347706863759</v>
      </c>
      <c r="I189" s="23">
        <v>0.12999999999999989</v>
      </c>
      <c r="J189" s="24">
        <v>16372.103799999986</v>
      </c>
      <c r="K189" s="23">
        <v>321.64999999999998</v>
      </c>
      <c r="L189" s="24">
        <v>52029.706390247862</v>
      </c>
      <c r="M189" s="25">
        <v>100590</v>
      </c>
      <c r="N189" s="34">
        <v>2</v>
      </c>
      <c r="O189" s="35">
        <v>50300</v>
      </c>
      <c r="P189" s="28"/>
      <c r="Q189" s="29"/>
      <c r="R189" s="30">
        <v>2</v>
      </c>
      <c r="S189" s="29">
        <v>50295</v>
      </c>
      <c r="U189" s="31"/>
      <c r="V189" s="31"/>
      <c r="W189" s="31"/>
    </row>
    <row r="190" spans="1:23">
      <c r="A190" s="32" t="s">
        <v>385</v>
      </c>
      <c r="B190" s="33" t="s">
        <v>386</v>
      </c>
      <c r="C190" s="23">
        <v>30.800000000000182</v>
      </c>
      <c r="D190" s="24">
        <v>4812.9121282680662</v>
      </c>
      <c r="E190" s="23">
        <v>6.6100000000000136</v>
      </c>
      <c r="F190" s="24">
        <v>8742.0886609474255</v>
      </c>
      <c r="G190" s="23">
        <v>2.7099999999999937</v>
      </c>
      <c r="H190" s="24">
        <v>23896.873615102464</v>
      </c>
      <c r="I190" s="23">
        <v>0</v>
      </c>
      <c r="J190" s="24">
        <v>0</v>
      </c>
      <c r="K190" s="23">
        <v>382.46666666666664</v>
      </c>
      <c r="L190" s="24">
        <v>61867.335211327423</v>
      </c>
      <c r="M190" s="25">
        <v>99320</v>
      </c>
      <c r="N190" s="34">
        <v>2</v>
      </c>
      <c r="O190" s="35">
        <v>49660</v>
      </c>
      <c r="P190" s="28"/>
      <c r="Q190" s="29"/>
      <c r="R190" s="30">
        <v>2</v>
      </c>
      <c r="S190" s="29">
        <v>49660</v>
      </c>
      <c r="U190" s="31"/>
      <c r="V190" s="31"/>
      <c r="W190" s="31"/>
    </row>
    <row r="191" spans="1:23">
      <c r="A191" s="32" t="s">
        <v>387</v>
      </c>
      <c r="B191" s="33" t="s">
        <v>388</v>
      </c>
      <c r="C191" s="23">
        <v>47.900000000000091</v>
      </c>
      <c r="D191" s="24">
        <v>7485.01593974154</v>
      </c>
      <c r="E191" s="23">
        <v>7.5799999999999272</v>
      </c>
      <c r="F191" s="24">
        <v>10024.967027228549</v>
      </c>
      <c r="G191" s="23">
        <v>2.5900000000000034</v>
      </c>
      <c r="H191" s="24">
        <v>22838.709469784357</v>
      </c>
      <c r="I191" s="23">
        <v>0.23000000000000043</v>
      </c>
      <c r="J191" s="24">
        <v>28966.029800000051</v>
      </c>
      <c r="K191" s="23">
        <v>0</v>
      </c>
      <c r="L191" s="24">
        <v>0</v>
      </c>
      <c r="M191" s="25">
        <v>69310</v>
      </c>
      <c r="N191" s="34">
        <v>2</v>
      </c>
      <c r="O191" s="35">
        <v>34660</v>
      </c>
      <c r="P191" s="28"/>
      <c r="Q191" s="29"/>
      <c r="R191" s="30">
        <v>2</v>
      </c>
      <c r="S191" s="29">
        <v>34655</v>
      </c>
      <c r="U191" s="31"/>
      <c r="V191" s="31"/>
      <c r="W191" s="31"/>
    </row>
    <row r="192" spans="1:23">
      <c r="A192" s="32" t="s">
        <v>389</v>
      </c>
      <c r="B192" s="33" t="s">
        <v>390</v>
      </c>
      <c r="C192" s="23">
        <v>50.900000000000091</v>
      </c>
      <c r="D192" s="24">
        <v>7953.8060821053095</v>
      </c>
      <c r="E192" s="23">
        <v>1.3999999999999773</v>
      </c>
      <c r="F192" s="24">
        <v>1851.5770234986646</v>
      </c>
      <c r="G192" s="23">
        <v>0.89999999999999147</v>
      </c>
      <c r="H192" s="24">
        <v>7936.2310898863698</v>
      </c>
      <c r="I192" s="23">
        <v>0</v>
      </c>
      <c r="J192" s="24">
        <v>0</v>
      </c>
      <c r="K192" s="23">
        <v>14.016666666666667</v>
      </c>
      <c r="L192" s="24">
        <v>2267.3186732057857</v>
      </c>
      <c r="M192" s="25">
        <v>20010</v>
      </c>
      <c r="N192" s="34">
        <v>2</v>
      </c>
      <c r="O192" s="35">
        <v>10010</v>
      </c>
      <c r="P192" s="28"/>
      <c r="Q192" s="29"/>
      <c r="R192" s="30">
        <v>2</v>
      </c>
      <c r="S192" s="29">
        <v>10005</v>
      </c>
      <c r="U192" s="31"/>
      <c r="V192" s="31"/>
      <c r="W192" s="31"/>
    </row>
    <row r="193" spans="1:23">
      <c r="A193" s="32" t="s">
        <v>391</v>
      </c>
      <c r="B193" s="33" t="s">
        <v>392</v>
      </c>
      <c r="C193" s="23">
        <v>32.700000000000045</v>
      </c>
      <c r="D193" s="24">
        <v>5109.8125517650988</v>
      </c>
      <c r="E193" s="23">
        <v>6.2000000000000455</v>
      </c>
      <c r="F193" s="24">
        <v>8199.8411040657084</v>
      </c>
      <c r="G193" s="23">
        <v>2.3700000000000045</v>
      </c>
      <c r="H193" s="24">
        <v>20898.741870034344</v>
      </c>
      <c r="I193" s="23">
        <v>0</v>
      </c>
      <c r="J193" s="24">
        <v>0</v>
      </c>
      <c r="K193" s="23">
        <v>1.3</v>
      </c>
      <c r="L193" s="24">
        <v>210.28639299649379</v>
      </c>
      <c r="M193" s="25">
        <v>34420</v>
      </c>
      <c r="N193" s="34">
        <v>2</v>
      </c>
      <c r="O193" s="35">
        <v>17210</v>
      </c>
      <c r="P193" s="28"/>
      <c r="Q193" s="29"/>
      <c r="R193" s="30">
        <v>2</v>
      </c>
      <c r="S193" s="29">
        <v>17210</v>
      </c>
      <c r="U193" s="31"/>
      <c r="V193" s="31"/>
      <c r="W193" s="31"/>
    </row>
    <row r="194" spans="1:23">
      <c r="A194" s="32" t="s">
        <v>393</v>
      </c>
      <c r="B194" s="33" t="s">
        <v>394</v>
      </c>
      <c r="C194" s="23">
        <v>39</v>
      </c>
      <c r="D194" s="24">
        <v>6094.2718507290083</v>
      </c>
      <c r="E194" s="23">
        <v>9.6200000000000045</v>
      </c>
      <c r="F194" s="24">
        <v>12722.979261469607</v>
      </c>
      <c r="G194" s="23">
        <v>4.1000000000000227</v>
      </c>
      <c r="H194" s="24">
        <v>36153.941631705115</v>
      </c>
      <c r="I194" s="23">
        <v>0</v>
      </c>
      <c r="J194" s="24">
        <v>0</v>
      </c>
      <c r="K194" s="23">
        <v>103.08333333333333</v>
      </c>
      <c r="L194" s="24">
        <v>16674.632572863</v>
      </c>
      <c r="M194" s="25">
        <v>71650</v>
      </c>
      <c r="N194" s="34">
        <v>2</v>
      </c>
      <c r="O194" s="35">
        <v>35830</v>
      </c>
      <c r="P194" s="28"/>
      <c r="Q194" s="29"/>
      <c r="R194" s="30">
        <v>2</v>
      </c>
      <c r="S194" s="29">
        <v>35825</v>
      </c>
      <c r="U194" s="31"/>
      <c r="V194" s="31"/>
      <c r="W194" s="31"/>
    </row>
    <row r="195" spans="1:23">
      <c r="A195" s="32" t="s">
        <v>395</v>
      </c>
      <c r="B195" s="33" t="s">
        <v>396</v>
      </c>
      <c r="C195" s="23">
        <v>37.700000000000045</v>
      </c>
      <c r="D195" s="24">
        <v>5891.1294557047149</v>
      </c>
      <c r="E195" s="23">
        <v>6.910000000000025</v>
      </c>
      <c r="F195" s="24">
        <v>9138.8551659828754</v>
      </c>
      <c r="G195" s="23">
        <v>2.3500000000000085</v>
      </c>
      <c r="H195" s="24">
        <v>20722.381179148015</v>
      </c>
      <c r="I195" s="23">
        <v>7.0000000000000284E-2</v>
      </c>
      <c r="J195" s="24">
        <v>8815.7482000000346</v>
      </c>
      <c r="K195" s="23">
        <v>8.3333333333333339</v>
      </c>
      <c r="L195" s="24">
        <v>1347.9896986954732</v>
      </c>
      <c r="M195" s="25">
        <v>45920</v>
      </c>
      <c r="N195" s="34">
        <v>2</v>
      </c>
      <c r="O195" s="35">
        <v>22960</v>
      </c>
      <c r="P195" s="28"/>
      <c r="Q195" s="29"/>
      <c r="R195" s="30">
        <v>2</v>
      </c>
      <c r="S195" s="29">
        <v>22960</v>
      </c>
      <c r="U195" s="31"/>
      <c r="V195" s="31"/>
      <c r="W195" s="31"/>
    </row>
    <row r="196" spans="1:23">
      <c r="A196" s="32" t="s">
        <v>397</v>
      </c>
      <c r="B196" s="33" t="s">
        <v>398</v>
      </c>
      <c r="C196" s="23">
        <v>11.5</v>
      </c>
      <c r="D196" s="24">
        <v>1797.028879061118</v>
      </c>
      <c r="E196" s="23">
        <v>1.839999999999975</v>
      </c>
      <c r="F196" s="24">
        <v>2433.5012308839655</v>
      </c>
      <c r="G196" s="23">
        <v>0.45999999999999375</v>
      </c>
      <c r="H196" s="24">
        <v>4056.29589038635</v>
      </c>
      <c r="I196" s="23">
        <v>9.9999999999997868E-3</v>
      </c>
      <c r="J196" s="24">
        <v>1259.3925999999731</v>
      </c>
      <c r="K196" s="23">
        <v>6.6166666666666663</v>
      </c>
      <c r="L196" s="24">
        <v>1070.3038207642055</v>
      </c>
      <c r="M196" s="25">
        <v>10620</v>
      </c>
      <c r="N196" s="34">
        <v>1</v>
      </c>
      <c r="O196" s="35">
        <v>10620</v>
      </c>
      <c r="P196" s="28"/>
      <c r="Q196" s="29">
        <v>10620</v>
      </c>
      <c r="R196" s="30">
        <v>1</v>
      </c>
      <c r="S196" s="29"/>
      <c r="U196" s="31"/>
      <c r="V196" s="31"/>
      <c r="W196" s="31"/>
    </row>
    <row r="197" spans="1:23">
      <c r="A197" s="32" t="s">
        <v>399</v>
      </c>
      <c r="B197" s="33" t="s">
        <v>400</v>
      </c>
      <c r="C197" s="23">
        <v>49.900000000000091</v>
      </c>
      <c r="D197" s="24">
        <v>7797.5427013173867</v>
      </c>
      <c r="E197" s="23">
        <v>1.960000000000008</v>
      </c>
      <c r="F197" s="24">
        <v>2592.2078328981829</v>
      </c>
      <c r="G197" s="23">
        <v>0.43999999999999773</v>
      </c>
      <c r="H197" s="24">
        <v>3879.9351995000197</v>
      </c>
      <c r="I197" s="23">
        <v>0</v>
      </c>
      <c r="J197" s="24">
        <v>0</v>
      </c>
      <c r="K197" s="23">
        <v>4.6500000000000004</v>
      </c>
      <c r="L197" s="24">
        <v>752.17825187207404</v>
      </c>
      <c r="M197" s="25">
        <v>15020</v>
      </c>
      <c r="N197" s="34">
        <v>1</v>
      </c>
      <c r="O197" s="35">
        <v>15020</v>
      </c>
      <c r="P197" s="28"/>
      <c r="Q197" s="29">
        <v>15020</v>
      </c>
      <c r="R197" s="30">
        <v>1</v>
      </c>
      <c r="S197" s="29"/>
      <c r="U197" s="31"/>
      <c r="V197" s="31"/>
      <c r="W197" s="31"/>
    </row>
    <row r="198" spans="1:23">
      <c r="A198" s="32" t="s">
        <v>401</v>
      </c>
      <c r="B198" s="33" t="s">
        <v>402</v>
      </c>
      <c r="C198" s="23">
        <v>50.299999999999955</v>
      </c>
      <c r="D198" s="24">
        <v>7860.0480536325349</v>
      </c>
      <c r="E198" s="23">
        <v>2.5</v>
      </c>
      <c r="F198" s="24">
        <v>3306.3875419619544</v>
      </c>
      <c r="G198" s="23">
        <v>0.87999999999999545</v>
      </c>
      <c r="H198" s="24">
        <v>7759.8703990000395</v>
      </c>
      <c r="I198" s="23">
        <v>0.14000000000000012</v>
      </c>
      <c r="J198" s="24">
        <v>17631.496400000015</v>
      </c>
      <c r="K198" s="23">
        <v>213.13333333333333</v>
      </c>
      <c r="L198" s="24">
        <v>34476.184533835418</v>
      </c>
      <c r="M198" s="25">
        <v>71030</v>
      </c>
      <c r="N198" s="34">
        <v>1</v>
      </c>
      <c r="O198" s="35">
        <v>71030</v>
      </c>
      <c r="P198" s="28"/>
      <c r="Q198" s="29">
        <v>71030</v>
      </c>
      <c r="R198" s="30">
        <v>1</v>
      </c>
      <c r="S198" s="29"/>
      <c r="U198" s="31"/>
      <c r="V198" s="31"/>
      <c r="W198" s="31"/>
    </row>
    <row r="199" spans="1:23">
      <c r="A199" s="32" t="s">
        <v>403</v>
      </c>
      <c r="B199" s="33" t="s">
        <v>404</v>
      </c>
      <c r="C199" s="23">
        <v>52.5</v>
      </c>
      <c r="D199" s="24">
        <v>8203.8274913659734</v>
      </c>
      <c r="E199" s="23">
        <v>1.7700000000000102</v>
      </c>
      <c r="F199" s="24">
        <v>2340.9223797090776</v>
      </c>
      <c r="G199" s="23">
        <v>0.46000000000000796</v>
      </c>
      <c r="H199" s="24">
        <v>4056.2958903864755</v>
      </c>
      <c r="I199" s="23">
        <v>0</v>
      </c>
      <c r="J199" s="24">
        <v>0</v>
      </c>
      <c r="K199" s="23">
        <v>0</v>
      </c>
      <c r="L199" s="24">
        <v>0</v>
      </c>
      <c r="M199" s="25">
        <v>14600</v>
      </c>
      <c r="N199" s="34">
        <v>1</v>
      </c>
      <c r="O199" s="35">
        <v>14600</v>
      </c>
      <c r="P199" s="28"/>
      <c r="Q199" s="29">
        <v>14600</v>
      </c>
      <c r="R199" s="30">
        <v>1</v>
      </c>
      <c r="S199" s="29"/>
      <c r="U199" s="31"/>
      <c r="V199" s="31"/>
      <c r="W199" s="31"/>
    </row>
    <row r="200" spans="1:23">
      <c r="A200" s="32" t="s">
        <v>405</v>
      </c>
      <c r="B200" s="33" t="s">
        <v>406</v>
      </c>
      <c r="C200" s="23">
        <v>72</v>
      </c>
      <c r="D200" s="24">
        <v>11250.963416730478</v>
      </c>
      <c r="E200" s="23">
        <v>2.6999999999999886</v>
      </c>
      <c r="F200" s="24">
        <v>3570.8985453188961</v>
      </c>
      <c r="G200" s="23">
        <v>0.64000000000000057</v>
      </c>
      <c r="H200" s="24">
        <v>5643.5421083636993</v>
      </c>
      <c r="I200" s="23">
        <v>0.20000000000000018</v>
      </c>
      <c r="J200" s="24">
        <v>25187.852000000021</v>
      </c>
      <c r="K200" s="23">
        <v>38.883333333333333</v>
      </c>
      <c r="L200" s="24">
        <v>6289.7199341130772</v>
      </c>
      <c r="M200" s="25">
        <v>51940</v>
      </c>
      <c r="N200" s="34">
        <v>1</v>
      </c>
      <c r="O200" s="35">
        <v>51940</v>
      </c>
      <c r="P200" s="28"/>
      <c r="Q200" s="29">
        <v>51940</v>
      </c>
      <c r="R200" s="30">
        <v>1</v>
      </c>
      <c r="S200" s="29"/>
      <c r="U200" s="31"/>
      <c r="V200" s="31"/>
      <c r="W200" s="31"/>
    </row>
    <row r="201" spans="1:23">
      <c r="A201" s="32" t="s">
        <v>407</v>
      </c>
      <c r="B201" s="33" t="s">
        <v>408</v>
      </c>
      <c r="C201" s="23">
        <v>31.5</v>
      </c>
      <c r="D201" s="24">
        <v>4922.296494819584</v>
      </c>
      <c r="E201" s="23">
        <v>6.5799999999999841</v>
      </c>
      <c r="F201" s="24">
        <v>8702.4120104438443</v>
      </c>
      <c r="G201" s="23">
        <v>3.1099999999999994</v>
      </c>
      <c r="H201" s="24">
        <v>27424.087432829823</v>
      </c>
      <c r="I201" s="23">
        <v>0.14999999999999991</v>
      </c>
      <c r="J201" s="24">
        <v>18890.888999999988</v>
      </c>
      <c r="K201" s="23">
        <v>25.8</v>
      </c>
      <c r="L201" s="24">
        <v>4173.3761071611843</v>
      </c>
      <c r="M201" s="25">
        <v>64110</v>
      </c>
      <c r="N201" s="34">
        <v>2</v>
      </c>
      <c r="O201" s="35">
        <v>32060</v>
      </c>
      <c r="P201" s="28"/>
      <c r="Q201" s="29"/>
      <c r="R201" s="30">
        <v>2</v>
      </c>
      <c r="S201" s="29">
        <v>32055</v>
      </c>
      <c r="U201" s="31"/>
      <c r="V201" s="31"/>
      <c r="W201" s="31"/>
    </row>
    <row r="202" spans="1:23">
      <c r="A202" s="32" t="s">
        <v>409</v>
      </c>
      <c r="B202" s="33" t="s">
        <v>410</v>
      </c>
      <c r="C202" s="23">
        <v>38.600000000000364</v>
      </c>
      <c r="D202" s="24">
        <v>6031.7664984138964</v>
      </c>
      <c r="E202" s="23">
        <v>8.8499999999999659</v>
      </c>
      <c r="F202" s="24">
        <v>11704.611898545274</v>
      </c>
      <c r="G202" s="23">
        <v>3.0600000000000023</v>
      </c>
      <c r="H202" s="24">
        <v>26983.185705613934</v>
      </c>
      <c r="I202" s="23">
        <v>2.0000000000000018E-2</v>
      </c>
      <c r="J202" s="24">
        <v>2518.7852000000021</v>
      </c>
      <c r="K202" s="23">
        <v>0</v>
      </c>
      <c r="L202" s="24">
        <v>0</v>
      </c>
      <c r="M202" s="25">
        <v>47240</v>
      </c>
      <c r="N202" s="34">
        <v>2</v>
      </c>
      <c r="O202" s="35">
        <v>23620</v>
      </c>
      <c r="P202" s="28"/>
      <c r="Q202" s="29"/>
      <c r="R202" s="30">
        <v>2</v>
      </c>
      <c r="S202" s="29">
        <v>23620</v>
      </c>
      <c r="U202" s="31"/>
      <c r="V202" s="31"/>
      <c r="W202" s="31"/>
    </row>
    <row r="203" spans="1:23">
      <c r="A203" s="32" t="s">
        <v>411</v>
      </c>
      <c r="B203" s="33" t="s">
        <v>412</v>
      </c>
      <c r="C203" s="23">
        <v>42.299999999999955</v>
      </c>
      <c r="D203" s="24">
        <v>6609.9410073291483</v>
      </c>
      <c r="E203" s="23">
        <v>4.8299999999999841</v>
      </c>
      <c r="F203" s="24">
        <v>6387.9407310704755</v>
      </c>
      <c r="G203" s="23">
        <v>2.9299999999999926</v>
      </c>
      <c r="H203" s="24">
        <v>25836.841214852473</v>
      </c>
      <c r="I203" s="23">
        <v>0.20000000000000018</v>
      </c>
      <c r="J203" s="24">
        <v>25187.852000000021</v>
      </c>
      <c r="K203" s="23">
        <v>32.583333333333336</v>
      </c>
      <c r="L203" s="24">
        <v>5270.6397218992997</v>
      </c>
      <c r="M203" s="25">
        <v>69290</v>
      </c>
      <c r="N203" s="34">
        <v>2</v>
      </c>
      <c r="O203" s="35">
        <v>34650</v>
      </c>
      <c r="P203" s="28"/>
      <c r="Q203" s="29"/>
      <c r="R203" s="30">
        <v>2</v>
      </c>
      <c r="S203" s="29">
        <v>34645</v>
      </c>
      <c r="U203" s="31"/>
      <c r="V203" s="31"/>
      <c r="W203" s="31"/>
    </row>
    <row r="204" spans="1:23">
      <c r="A204" s="32" t="s">
        <v>413</v>
      </c>
      <c r="B204" s="33" t="s">
        <v>414</v>
      </c>
      <c r="C204" s="23">
        <v>43.400000000000091</v>
      </c>
      <c r="D204" s="24">
        <v>6781.8307261958853</v>
      </c>
      <c r="E204" s="23">
        <v>5.1999999999999886</v>
      </c>
      <c r="F204" s="24">
        <v>6877.2860872808506</v>
      </c>
      <c r="G204" s="23">
        <v>1.6700000000000017</v>
      </c>
      <c r="H204" s="24">
        <v>14726.117689011529</v>
      </c>
      <c r="I204" s="23">
        <v>0.11000000000000032</v>
      </c>
      <c r="J204" s="24">
        <v>13853.318600000041</v>
      </c>
      <c r="K204" s="23">
        <v>194.33333333333334</v>
      </c>
      <c r="L204" s="24">
        <v>31435.119773578434</v>
      </c>
      <c r="M204" s="25">
        <v>73670</v>
      </c>
      <c r="N204" s="34">
        <v>2</v>
      </c>
      <c r="O204" s="35">
        <v>36840</v>
      </c>
      <c r="P204" s="28"/>
      <c r="Q204" s="29"/>
      <c r="R204" s="30">
        <v>2</v>
      </c>
      <c r="S204" s="29">
        <v>36835</v>
      </c>
      <c r="U204" s="31"/>
      <c r="V204" s="31"/>
      <c r="W204" s="31"/>
    </row>
    <row r="205" spans="1:23">
      <c r="A205" s="32" t="s">
        <v>415</v>
      </c>
      <c r="B205" s="33" t="s">
        <v>416</v>
      </c>
      <c r="C205" s="23">
        <v>86.099999999999909</v>
      </c>
      <c r="D205" s="24">
        <v>13454.277085840182</v>
      </c>
      <c r="E205" s="23">
        <v>5.8000000000000114</v>
      </c>
      <c r="F205" s="24">
        <v>7670.8190973517494</v>
      </c>
      <c r="G205" s="23">
        <v>0.96000000000000796</v>
      </c>
      <c r="H205" s="24">
        <v>8465.3131625456117</v>
      </c>
      <c r="I205" s="23">
        <v>5.9999999999999609E-2</v>
      </c>
      <c r="J205" s="24">
        <v>7556.3555999999508</v>
      </c>
      <c r="K205" s="23">
        <v>0</v>
      </c>
      <c r="L205" s="24">
        <v>0</v>
      </c>
      <c r="M205" s="25">
        <v>37150</v>
      </c>
      <c r="N205" s="34">
        <v>2</v>
      </c>
      <c r="O205" s="35">
        <v>18580</v>
      </c>
      <c r="P205" s="28"/>
      <c r="Q205" s="29"/>
      <c r="R205" s="30">
        <v>2</v>
      </c>
      <c r="S205" s="29">
        <v>18575</v>
      </c>
      <c r="U205" s="31"/>
      <c r="V205" s="31"/>
      <c r="W205" s="31"/>
    </row>
    <row r="206" spans="1:23">
      <c r="A206" s="32" t="s">
        <v>417</v>
      </c>
      <c r="B206" s="33" t="s">
        <v>418</v>
      </c>
      <c r="C206" s="23">
        <v>28.700000000000045</v>
      </c>
      <c r="D206" s="24">
        <v>4484.7590286134055</v>
      </c>
      <c r="E206" s="23">
        <v>4.8000000000000114</v>
      </c>
      <c r="F206" s="24">
        <v>6348.264080566968</v>
      </c>
      <c r="G206" s="23">
        <v>1.8699999999999761</v>
      </c>
      <c r="H206" s="24">
        <v>16489.72459787496</v>
      </c>
      <c r="I206" s="23">
        <v>0</v>
      </c>
      <c r="J206" s="24">
        <v>0</v>
      </c>
      <c r="K206" s="23">
        <v>11.883333333333333</v>
      </c>
      <c r="L206" s="24">
        <v>1922.2333103397445</v>
      </c>
      <c r="M206" s="25">
        <v>29240</v>
      </c>
      <c r="N206" s="34">
        <v>2</v>
      </c>
      <c r="O206" s="35">
        <v>14620</v>
      </c>
      <c r="P206" s="28"/>
      <c r="Q206" s="29"/>
      <c r="R206" s="30">
        <v>2</v>
      </c>
      <c r="S206" s="29">
        <v>14620</v>
      </c>
      <c r="U206" s="31"/>
      <c r="V206" s="31"/>
      <c r="W206" s="31"/>
    </row>
    <row r="207" spans="1:23">
      <c r="A207" s="32" t="s">
        <v>419</v>
      </c>
      <c r="B207" s="33" t="s">
        <v>420</v>
      </c>
      <c r="C207" s="23">
        <v>29.299999999999955</v>
      </c>
      <c r="D207" s="24">
        <v>4578.5170570861455</v>
      </c>
      <c r="E207" s="23">
        <v>7.4699999999999704</v>
      </c>
      <c r="F207" s="24">
        <v>9879.485975382282</v>
      </c>
      <c r="G207" s="23">
        <v>2.7399999999999949</v>
      </c>
      <c r="H207" s="24">
        <v>24161.41465143202</v>
      </c>
      <c r="I207" s="23">
        <v>9.0000000000000302E-2</v>
      </c>
      <c r="J207" s="24">
        <v>11334.533400000038</v>
      </c>
      <c r="K207" s="23">
        <v>4.083333333333333</v>
      </c>
      <c r="L207" s="24">
        <v>660.51495236078176</v>
      </c>
      <c r="M207" s="25">
        <v>50610</v>
      </c>
      <c r="N207" s="34">
        <v>2</v>
      </c>
      <c r="O207" s="35">
        <v>25310</v>
      </c>
      <c r="P207" s="28"/>
      <c r="Q207" s="29"/>
      <c r="R207" s="30">
        <v>2</v>
      </c>
      <c r="S207" s="29">
        <v>25305</v>
      </c>
      <c r="U207" s="31"/>
      <c r="V207" s="31"/>
      <c r="W207" s="31"/>
    </row>
    <row r="208" spans="1:23">
      <c r="A208" s="32" t="s">
        <v>421</v>
      </c>
      <c r="B208" s="33" t="s">
        <v>422</v>
      </c>
      <c r="C208" s="23">
        <v>43.100000000000136</v>
      </c>
      <c r="D208" s="24">
        <v>6734.9517119595157</v>
      </c>
      <c r="E208" s="23">
        <v>1.4299999999999784</v>
      </c>
      <c r="F208" s="24">
        <v>1891.2536740022094</v>
      </c>
      <c r="G208" s="23">
        <v>1</v>
      </c>
      <c r="H208" s="24">
        <v>8818.0345443182723</v>
      </c>
      <c r="I208" s="23">
        <v>4.9999999999999822E-2</v>
      </c>
      <c r="J208" s="24">
        <v>6296.962999999977</v>
      </c>
      <c r="K208" s="23">
        <v>0.56666666666666665</v>
      </c>
      <c r="L208" s="24">
        <v>91.663299511292166</v>
      </c>
      <c r="M208" s="25">
        <v>23830</v>
      </c>
      <c r="N208" s="34">
        <v>2</v>
      </c>
      <c r="O208" s="35">
        <v>11920</v>
      </c>
      <c r="P208" s="28"/>
      <c r="Q208" s="29"/>
      <c r="R208" s="30">
        <v>2</v>
      </c>
      <c r="S208" s="29">
        <v>11915</v>
      </c>
      <c r="U208" s="31"/>
      <c r="V208" s="31"/>
      <c r="W208" s="31"/>
    </row>
    <row r="209" spans="1:23">
      <c r="A209" s="32" t="s">
        <v>423</v>
      </c>
      <c r="B209" s="33" t="s">
        <v>424</v>
      </c>
      <c r="C209" s="23">
        <v>29.700000000000045</v>
      </c>
      <c r="D209" s="24">
        <v>4641.0224094013292</v>
      </c>
      <c r="E209" s="23">
        <v>3.7599999999999909</v>
      </c>
      <c r="F209" s="24">
        <v>4972.8068631107681</v>
      </c>
      <c r="G209" s="23">
        <v>1.3100000000000023</v>
      </c>
      <c r="H209" s="24">
        <v>11551.625253056956</v>
      </c>
      <c r="I209" s="23">
        <v>0.1599999999999997</v>
      </c>
      <c r="J209" s="24">
        <v>20150.281599999962</v>
      </c>
      <c r="K209" s="23">
        <v>2.8666666666666667</v>
      </c>
      <c r="L209" s="24">
        <v>463.70845635124272</v>
      </c>
      <c r="M209" s="25">
        <v>41780</v>
      </c>
      <c r="N209" s="34">
        <v>2</v>
      </c>
      <c r="O209" s="35">
        <v>20890</v>
      </c>
      <c r="P209" s="28"/>
      <c r="Q209" s="29"/>
      <c r="R209" s="30">
        <v>2</v>
      </c>
      <c r="S209" s="29">
        <v>20890</v>
      </c>
      <c r="U209" s="31"/>
      <c r="V209" s="31"/>
      <c r="W209" s="31"/>
    </row>
    <row r="210" spans="1:23">
      <c r="A210" s="32" t="s">
        <v>425</v>
      </c>
      <c r="B210" s="33" t="s">
        <v>426</v>
      </c>
      <c r="C210" s="23">
        <v>56.200000000000045</v>
      </c>
      <c r="D210" s="24">
        <v>8782.0020002812962</v>
      </c>
      <c r="E210" s="23">
        <v>8.0200000000000387</v>
      </c>
      <c r="F210" s="24">
        <v>10606.891234614002</v>
      </c>
      <c r="G210" s="23">
        <v>3.25</v>
      </c>
      <c r="H210" s="24">
        <v>28658.612269034384</v>
      </c>
      <c r="I210" s="23">
        <v>0.19000000000000039</v>
      </c>
      <c r="J210" s="24">
        <v>23928.459400000047</v>
      </c>
      <c r="K210" s="23">
        <v>178.81666666666666</v>
      </c>
      <c r="L210" s="24">
        <v>28925.162954607458</v>
      </c>
      <c r="M210" s="25">
        <v>100900</v>
      </c>
      <c r="N210" s="34">
        <v>2</v>
      </c>
      <c r="O210" s="35">
        <v>50450</v>
      </c>
      <c r="P210" s="28"/>
      <c r="Q210" s="29"/>
      <c r="R210" s="30">
        <v>2</v>
      </c>
      <c r="S210" s="29">
        <v>50450</v>
      </c>
      <c r="U210" s="31"/>
      <c r="V210" s="31"/>
      <c r="W210" s="31"/>
    </row>
    <row r="211" spans="1:23">
      <c r="A211" s="32" t="s">
        <v>427</v>
      </c>
      <c r="B211" s="33" t="s">
        <v>428</v>
      </c>
      <c r="C211" s="23">
        <v>24.600000000000136</v>
      </c>
      <c r="D211" s="24">
        <v>3844.0791673829344</v>
      </c>
      <c r="E211" s="23">
        <v>5.6699999999999875</v>
      </c>
      <c r="F211" s="24">
        <v>7498.8869451696964</v>
      </c>
      <c r="G211" s="23">
        <v>2.7799999999999869</v>
      </c>
      <c r="H211" s="24">
        <v>24514.136033204682</v>
      </c>
      <c r="I211" s="23">
        <v>0</v>
      </c>
      <c r="J211" s="24">
        <v>0</v>
      </c>
      <c r="K211" s="23">
        <v>85.433333333333337</v>
      </c>
      <c r="L211" s="24">
        <v>13819.590391025989</v>
      </c>
      <c r="M211" s="25">
        <v>49680</v>
      </c>
      <c r="N211" s="34">
        <v>2</v>
      </c>
      <c r="O211" s="35">
        <v>24840</v>
      </c>
      <c r="P211" s="28"/>
      <c r="Q211" s="29"/>
      <c r="R211" s="30">
        <v>2</v>
      </c>
      <c r="S211" s="29">
        <v>24840</v>
      </c>
      <c r="U211" s="31"/>
      <c r="V211" s="31"/>
      <c r="W211" s="31"/>
    </row>
    <row r="212" spans="1:23">
      <c r="A212" s="32" t="s">
        <v>429</v>
      </c>
      <c r="B212" s="33" t="s">
        <v>430</v>
      </c>
      <c r="C212" s="23">
        <v>26.100000000000136</v>
      </c>
      <c r="D212" s="24">
        <v>4078.4742385648192</v>
      </c>
      <c r="E212" s="23">
        <v>3.3900000000000148</v>
      </c>
      <c r="F212" s="24">
        <v>4483.4615069004303</v>
      </c>
      <c r="G212" s="23">
        <v>1.3700000000000045</v>
      </c>
      <c r="H212" s="24">
        <v>12080.707325716074</v>
      </c>
      <c r="I212" s="23">
        <v>0.58000000000000007</v>
      </c>
      <c r="J212" s="24">
        <v>73044.770800000013</v>
      </c>
      <c r="K212" s="23">
        <v>17.083333333333332</v>
      </c>
      <c r="L212" s="24">
        <v>2763.3788823257196</v>
      </c>
      <c r="M212" s="25">
        <v>96450</v>
      </c>
      <c r="N212" s="34">
        <v>2</v>
      </c>
      <c r="O212" s="35">
        <v>48230</v>
      </c>
      <c r="P212" s="28"/>
      <c r="Q212" s="29"/>
      <c r="R212" s="30">
        <v>2</v>
      </c>
      <c r="S212" s="29">
        <v>48225</v>
      </c>
      <c r="U212" s="31"/>
      <c r="V212" s="31"/>
      <c r="W212" s="31"/>
    </row>
    <row r="213" spans="1:23">
      <c r="A213" s="32" t="s">
        <v>431</v>
      </c>
      <c r="B213" s="33" t="s">
        <v>432</v>
      </c>
      <c r="C213" s="23">
        <v>24.299999999999955</v>
      </c>
      <c r="D213" s="24">
        <v>3797.2001531465289</v>
      </c>
      <c r="E213" s="23">
        <v>6.2199999999999704</v>
      </c>
      <c r="F213" s="24">
        <v>8226.2922044013048</v>
      </c>
      <c r="G213" s="23">
        <v>2.0900000000000034</v>
      </c>
      <c r="H213" s="24">
        <v>18429.69219762522</v>
      </c>
      <c r="I213" s="23">
        <v>0.21999999999999975</v>
      </c>
      <c r="J213" s="24">
        <v>27706.637199999968</v>
      </c>
      <c r="K213" s="23">
        <v>16.600000000000001</v>
      </c>
      <c r="L213" s="24">
        <v>2685.1954798013826</v>
      </c>
      <c r="M213" s="25">
        <v>60850</v>
      </c>
      <c r="N213" s="34">
        <v>2</v>
      </c>
      <c r="O213" s="35">
        <v>30430</v>
      </c>
      <c r="P213" s="28"/>
      <c r="Q213" s="29"/>
      <c r="R213" s="30">
        <v>2</v>
      </c>
      <c r="S213" s="29">
        <v>30425</v>
      </c>
      <c r="U213" s="31"/>
      <c r="V213" s="31"/>
      <c r="W213" s="31"/>
    </row>
    <row r="214" spans="1:23">
      <c r="A214" s="32" t="s">
        <v>433</v>
      </c>
      <c r="B214" s="33" t="s">
        <v>434</v>
      </c>
      <c r="C214" s="23">
        <v>68.400000000000091</v>
      </c>
      <c r="D214" s="24">
        <v>10688.415245893968</v>
      </c>
      <c r="E214" s="23">
        <v>5.9399999999999977</v>
      </c>
      <c r="F214" s="24">
        <v>7855.9767997016015</v>
      </c>
      <c r="G214" s="23">
        <v>2.2099999999999937</v>
      </c>
      <c r="H214" s="24">
        <v>19487.856342943327</v>
      </c>
      <c r="I214" s="23">
        <v>0.16999999999999993</v>
      </c>
      <c r="J214" s="24">
        <v>21409.67419999999</v>
      </c>
      <c r="K214" s="23">
        <v>46.766666666666666</v>
      </c>
      <c r="L214" s="24">
        <v>7564.9181890789941</v>
      </c>
      <c r="M214" s="25">
        <v>67010</v>
      </c>
      <c r="N214" s="34">
        <v>2</v>
      </c>
      <c r="O214" s="35">
        <v>33510</v>
      </c>
      <c r="P214" s="28"/>
      <c r="Q214" s="29"/>
      <c r="R214" s="30">
        <v>2</v>
      </c>
      <c r="S214" s="29">
        <v>33505</v>
      </c>
      <c r="U214" s="31"/>
      <c r="V214" s="31"/>
      <c r="W214" s="31"/>
    </row>
    <row r="215" spans="1:23">
      <c r="A215" s="32" t="s">
        <v>435</v>
      </c>
      <c r="B215" s="33" t="s">
        <v>436</v>
      </c>
      <c r="C215" s="23">
        <v>53.700000000000045</v>
      </c>
      <c r="D215" s="24">
        <v>8391.3435483114881</v>
      </c>
      <c r="E215" s="23">
        <v>6.0799999999999841</v>
      </c>
      <c r="F215" s="24">
        <v>8041.1345020514527</v>
      </c>
      <c r="G215" s="23">
        <v>2</v>
      </c>
      <c r="H215" s="24">
        <v>17636.069088636545</v>
      </c>
      <c r="I215" s="23">
        <v>0.13000000000000078</v>
      </c>
      <c r="J215" s="24">
        <v>16372.103800000097</v>
      </c>
      <c r="K215" s="23">
        <v>179.96666666666667</v>
      </c>
      <c r="L215" s="24">
        <v>29111.185533027434</v>
      </c>
      <c r="M215" s="25">
        <v>79550</v>
      </c>
      <c r="N215" s="34">
        <v>2</v>
      </c>
      <c r="O215" s="35">
        <v>39780</v>
      </c>
      <c r="P215" s="28"/>
      <c r="Q215" s="29"/>
      <c r="R215" s="30">
        <v>2</v>
      </c>
      <c r="S215" s="29">
        <v>39775</v>
      </c>
      <c r="U215" s="31"/>
      <c r="V215" s="31"/>
      <c r="W215" s="31"/>
    </row>
    <row r="216" spans="1:23">
      <c r="A216" s="32" t="s">
        <v>437</v>
      </c>
      <c r="B216" s="33" t="s">
        <v>438</v>
      </c>
      <c r="C216" s="23">
        <v>35.299999999999955</v>
      </c>
      <c r="D216" s="24">
        <v>5516.0973418136855</v>
      </c>
      <c r="E216" s="23">
        <v>4.3700000000000045</v>
      </c>
      <c r="F216" s="24">
        <v>5779.5654233495025</v>
      </c>
      <c r="G216" s="23">
        <v>1.6700000000000017</v>
      </c>
      <c r="H216" s="24">
        <v>14726.117689011529</v>
      </c>
      <c r="I216" s="23">
        <v>0.45999999999999996</v>
      </c>
      <c r="J216" s="24">
        <v>57932.059599999993</v>
      </c>
      <c r="K216" s="23">
        <v>290.58333333333331</v>
      </c>
      <c r="L216" s="24">
        <v>47004.400793511144</v>
      </c>
      <c r="M216" s="25">
        <v>130960</v>
      </c>
      <c r="N216" s="34">
        <v>2</v>
      </c>
      <c r="O216" s="35">
        <v>65480</v>
      </c>
      <c r="P216" s="28"/>
      <c r="Q216" s="29"/>
      <c r="R216" s="30">
        <v>2</v>
      </c>
      <c r="S216" s="29">
        <v>65480</v>
      </c>
      <c r="U216" s="31"/>
      <c r="V216" s="31"/>
      <c r="W216" s="31"/>
    </row>
    <row r="217" spans="1:23">
      <c r="A217" s="32" t="s">
        <v>439</v>
      </c>
      <c r="B217" s="33" t="s">
        <v>440</v>
      </c>
      <c r="C217" s="23">
        <v>51.400000000000091</v>
      </c>
      <c r="D217" s="24">
        <v>8031.9377724992719</v>
      </c>
      <c r="E217" s="23">
        <v>5.2699999999999818</v>
      </c>
      <c r="F217" s="24">
        <v>6969.8649384557766</v>
      </c>
      <c r="G217" s="23">
        <v>1.3299999999999983</v>
      </c>
      <c r="H217" s="24">
        <v>11727.985943943288</v>
      </c>
      <c r="I217" s="23">
        <v>0</v>
      </c>
      <c r="J217" s="24">
        <v>0</v>
      </c>
      <c r="K217" s="23">
        <v>15.55</v>
      </c>
      <c r="L217" s="24">
        <v>2515.3487777657529</v>
      </c>
      <c r="M217" s="25">
        <v>29250</v>
      </c>
      <c r="N217" s="34">
        <v>1</v>
      </c>
      <c r="O217" s="35">
        <v>29250</v>
      </c>
      <c r="P217" s="28"/>
      <c r="Q217" s="29">
        <v>29250</v>
      </c>
      <c r="R217" s="30">
        <v>1</v>
      </c>
      <c r="S217" s="29"/>
      <c r="U217" s="31"/>
      <c r="V217" s="31"/>
      <c r="W217" s="31"/>
    </row>
    <row r="218" spans="1:23">
      <c r="A218" s="32" t="s">
        <v>441</v>
      </c>
      <c r="B218" s="33" t="s">
        <v>442</v>
      </c>
      <c r="C218" s="23">
        <v>34.399999999999864</v>
      </c>
      <c r="D218" s="24">
        <v>5375.4602991045404</v>
      </c>
      <c r="E218" s="23">
        <v>5.1800000000000068</v>
      </c>
      <c r="F218" s="24">
        <v>6850.8349869451795</v>
      </c>
      <c r="G218" s="23">
        <v>1.8000000000000043</v>
      </c>
      <c r="H218" s="24">
        <v>15872.462179772927</v>
      </c>
      <c r="I218" s="23">
        <v>0.26999999999999957</v>
      </c>
      <c r="J218" s="24">
        <v>34003.600199999943</v>
      </c>
      <c r="K218" s="23">
        <v>21.316666666666666</v>
      </c>
      <c r="L218" s="24">
        <v>3448.1576492630197</v>
      </c>
      <c r="M218" s="25">
        <v>65550</v>
      </c>
      <c r="N218" s="34">
        <v>1</v>
      </c>
      <c r="O218" s="35">
        <v>65550</v>
      </c>
      <c r="P218" s="28"/>
      <c r="Q218" s="29">
        <v>65550</v>
      </c>
      <c r="R218" s="30">
        <v>1</v>
      </c>
      <c r="S218" s="29"/>
      <c r="U218" s="31"/>
      <c r="V218" s="31"/>
      <c r="W218" s="31"/>
    </row>
    <row r="219" spans="1:23">
      <c r="A219" s="32" t="s">
        <v>443</v>
      </c>
      <c r="B219" s="33" t="s">
        <v>444</v>
      </c>
      <c r="C219" s="23">
        <v>91.900000000000091</v>
      </c>
      <c r="D219" s="24">
        <v>14360.604694410165</v>
      </c>
      <c r="E219" s="23">
        <v>2.1899999999999977</v>
      </c>
      <c r="F219" s="24">
        <v>2896.3954867586694</v>
      </c>
      <c r="G219" s="23">
        <v>0.62000000000000455</v>
      </c>
      <c r="H219" s="24">
        <v>5467.181417477369</v>
      </c>
      <c r="I219" s="23">
        <v>0.12000000000000011</v>
      </c>
      <c r="J219" s="24">
        <v>15112.711200000012</v>
      </c>
      <c r="K219" s="23">
        <v>5.833333333333333</v>
      </c>
      <c r="L219" s="24">
        <v>943.59278908683109</v>
      </c>
      <c r="M219" s="25">
        <v>38780</v>
      </c>
      <c r="N219" s="34">
        <v>1</v>
      </c>
      <c r="O219" s="35">
        <v>38780</v>
      </c>
      <c r="P219" s="28"/>
      <c r="Q219" s="29">
        <v>38780</v>
      </c>
      <c r="R219" s="30">
        <v>1</v>
      </c>
      <c r="S219" s="29"/>
      <c r="U219" s="31"/>
      <c r="V219" s="31"/>
      <c r="W219" s="31"/>
    </row>
    <row r="220" spans="1:23">
      <c r="A220" s="32" t="s">
        <v>445</v>
      </c>
      <c r="B220" s="33" t="s">
        <v>446</v>
      </c>
      <c r="C220" s="23">
        <v>42.300000000000182</v>
      </c>
      <c r="D220" s="24">
        <v>6609.9410073291838</v>
      </c>
      <c r="E220" s="23">
        <v>3.5500000000000114</v>
      </c>
      <c r="F220" s="24">
        <v>4695.0703095859908</v>
      </c>
      <c r="G220" s="23">
        <v>1.6799999999999997</v>
      </c>
      <c r="H220" s="24">
        <v>14814.298034454696</v>
      </c>
      <c r="I220" s="23">
        <v>8.9999999999999858E-2</v>
      </c>
      <c r="J220" s="24">
        <v>11334.533399999982</v>
      </c>
      <c r="K220" s="23">
        <v>0.23333333333333334</v>
      </c>
      <c r="L220" s="24">
        <v>37.743711563473248</v>
      </c>
      <c r="M220" s="25">
        <v>37490</v>
      </c>
      <c r="N220" s="34">
        <v>1</v>
      </c>
      <c r="O220" s="35">
        <v>37490</v>
      </c>
      <c r="P220" s="28"/>
      <c r="Q220" s="29">
        <v>37490</v>
      </c>
      <c r="R220" s="30">
        <v>1</v>
      </c>
      <c r="S220" s="29"/>
      <c r="U220" s="31"/>
      <c r="V220" s="31"/>
      <c r="W220" s="31"/>
    </row>
    <row r="221" spans="1:23">
      <c r="A221" s="32" t="s">
        <v>447</v>
      </c>
      <c r="B221" s="33" t="s">
        <v>448</v>
      </c>
      <c r="C221" s="23">
        <v>53.099999999999909</v>
      </c>
      <c r="D221" s="24">
        <v>8297.5855198387126</v>
      </c>
      <c r="E221" s="23">
        <v>4.3799999999999955</v>
      </c>
      <c r="F221" s="24">
        <v>5792.7909735173389</v>
      </c>
      <c r="G221" s="23">
        <v>2.1300000000000026</v>
      </c>
      <c r="H221" s="24">
        <v>18782.413579397944</v>
      </c>
      <c r="I221" s="23">
        <v>2.0000000000000018E-2</v>
      </c>
      <c r="J221" s="24">
        <v>2518.7852000000021</v>
      </c>
      <c r="K221" s="23">
        <v>147.81666666666666</v>
      </c>
      <c r="L221" s="24">
        <v>23910.641275460301</v>
      </c>
      <c r="M221" s="25">
        <v>59300</v>
      </c>
      <c r="N221" s="34">
        <v>1</v>
      </c>
      <c r="O221" s="35">
        <v>59300</v>
      </c>
      <c r="P221" s="28"/>
      <c r="Q221" s="29">
        <v>59300</v>
      </c>
      <c r="R221" s="30">
        <v>1</v>
      </c>
      <c r="S221" s="29"/>
      <c r="U221" s="31"/>
      <c r="V221" s="31"/>
      <c r="W221" s="31"/>
    </row>
    <row r="222" spans="1:23">
      <c r="A222" s="32" t="s">
        <v>449</v>
      </c>
      <c r="B222" s="33" t="s">
        <v>450</v>
      </c>
      <c r="C222" s="23">
        <v>35.800000000000182</v>
      </c>
      <c r="D222" s="24">
        <v>5594.2290322076824</v>
      </c>
      <c r="E222" s="23">
        <v>8.0600000000000023</v>
      </c>
      <c r="F222" s="24">
        <v>10659.793435285344</v>
      </c>
      <c r="G222" s="23">
        <v>2.5699999999999932</v>
      </c>
      <c r="H222" s="24">
        <v>22662.3487788979</v>
      </c>
      <c r="I222" s="23">
        <v>9.9999999999999645E-2</v>
      </c>
      <c r="J222" s="24">
        <v>12593.925999999954</v>
      </c>
      <c r="K222" s="23">
        <v>0.36666666666666664</v>
      </c>
      <c r="L222" s="24">
        <v>59.311546742600811</v>
      </c>
      <c r="M222" s="25">
        <v>51570</v>
      </c>
      <c r="N222" s="34">
        <v>2</v>
      </c>
      <c r="O222" s="35">
        <v>25790</v>
      </c>
      <c r="P222" s="28"/>
      <c r="Q222" s="29"/>
      <c r="R222" s="30">
        <v>2</v>
      </c>
      <c r="S222" s="29">
        <v>25785</v>
      </c>
      <c r="U222" s="31"/>
      <c r="V222" s="31"/>
      <c r="W222" s="31"/>
    </row>
    <row r="223" spans="1:23">
      <c r="A223" s="32" t="s">
        <v>451</v>
      </c>
      <c r="B223" s="33" t="s">
        <v>452</v>
      </c>
      <c r="C223" s="23">
        <v>35.899999999999864</v>
      </c>
      <c r="D223" s="24">
        <v>5609.8553702864247</v>
      </c>
      <c r="E223" s="23">
        <v>5.8200000000000216</v>
      </c>
      <c r="F223" s="24">
        <v>7697.2701976874587</v>
      </c>
      <c r="G223" s="23">
        <v>1.6900000000000119</v>
      </c>
      <c r="H223" s="24">
        <v>14902.478379897986</v>
      </c>
      <c r="I223" s="23">
        <v>4.9999999999999822E-2</v>
      </c>
      <c r="J223" s="24">
        <v>6296.962999999977</v>
      </c>
      <c r="K223" s="23">
        <v>1.55</v>
      </c>
      <c r="L223" s="24">
        <v>250.72608395735799</v>
      </c>
      <c r="M223" s="25">
        <v>34760</v>
      </c>
      <c r="N223" s="34">
        <v>2</v>
      </c>
      <c r="O223" s="35">
        <v>17380</v>
      </c>
      <c r="P223" s="28"/>
      <c r="Q223" s="29"/>
      <c r="R223" s="30">
        <v>2</v>
      </c>
      <c r="S223" s="29">
        <v>17380</v>
      </c>
      <c r="U223" s="31"/>
      <c r="V223" s="31"/>
      <c r="W223" s="31"/>
    </row>
    <row r="224" spans="1:23">
      <c r="A224" s="32" t="s">
        <v>453</v>
      </c>
      <c r="B224" s="33" t="s">
        <v>454</v>
      </c>
      <c r="C224" s="23">
        <v>87</v>
      </c>
      <c r="D224" s="24">
        <v>13594.914128549326</v>
      </c>
      <c r="E224" s="23">
        <v>4.5799999999999841</v>
      </c>
      <c r="F224" s="24">
        <v>6057.3019768742797</v>
      </c>
      <c r="G224" s="23">
        <v>1.1099999999999994</v>
      </c>
      <c r="H224" s="24">
        <v>9788.0183441932768</v>
      </c>
      <c r="I224" s="23">
        <v>0.25</v>
      </c>
      <c r="J224" s="24">
        <v>31484.814999999999</v>
      </c>
      <c r="K224" s="23">
        <v>124.75</v>
      </c>
      <c r="L224" s="24">
        <v>20179.405789471231</v>
      </c>
      <c r="M224" s="25">
        <v>81100</v>
      </c>
      <c r="N224" s="34">
        <v>2</v>
      </c>
      <c r="O224" s="35">
        <v>40550</v>
      </c>
      <c r="P224" s="28"/>
      <c r="Q224" s="29"/>
      <c r="R224" s="30">
        <v>2</v>
      </c>
      <c r="S224" s="29">
        <v>40550</v>
      </c>
      <c r="U224" s="31"/>
      <c r="V224" s="31"/>
      <c r="W224" s="31"/>
    </row>
    <row r="225" spans="1:23">
      <c r="A225" s="32" t="s">
        <v>455</v>
      </c>
      <c r="B225" s="33" t="s">
        <v>456</v>
      </c>
      <c r="C225" s="23">
        <v>50.100000000000364</v>
      </c>
      <c r="D225" s="24">
        <v>7828.795377475014</v>
      </c>
      <c r="E225" s="23">
        <v>4.0900000000000318</v>
      </c>
      <c r="F225" s="24">
        <v>5409.2500186498</v>
      </c>
      <c r="G225" s="23">
        <v>1.2999999999999972</v>
      </c>
      <c r="H225" s="24">
        <v>11463.44490761373</v>
      </c>
      <c r="I225" s="23">
        <v>0.25</v>
      </c>
      <c r="J225" s="24">
        <v>31484.814999999999</v>
      </c>
      <c r="K225" s="23">
        <v>0.21666666666666667</v>
      </c>
      <c r="L225" s="24">
        <v>35.047732166082298</v>
      </c>
      <c r="M225" s="25">
        <v>56220</v>
      </c>
      <c r="N225" s="34">
        <v>2</v>
      </c>
      <c r="O225" s="35">
        <v>28110</v>
      </c>
      <c r="P225" s="28"/>
      <c r="Q225" s="29"/>
      <c r="R225" s="30">
        <v>2</v>
      </c>
      <c r="S225" s="29">
        <v>28110</v>
      </c>
      <c r="U225" s="31"/>
      <c r="V225" s="31"/>
      <c r="W225" s="31"/>
    </row>
    <row r="226" spans="1:23">
      <c r="A226" s="32" t="s">
        <v>457</v>
      </c>
      <c r="B226" s="33" t="s">
        <v>458</v>
      </c>
      <c r="C226" s="23">
        <v>46.900000000000091</v>
      </c>
      <c r="D226" s="24">
        <v>7328.7525589536172</v>
      </c>
      <c r="E226" s="23">
        <v>4.4399999999999693</v>
      </c>
      <c r="F226" s="24">
        <v>5872.1442745243912</v>
      </c>
      <c r="G226" s="23">
        <v>1.460000000000008</v>
      </c>
      <c r="H226" s="24">
        <v>12874.330434704747</v>
      </c>
      <c r="I226" s="23">
        <v>0.28000000000000025</v>
      </c>
      <c r="J226" s="24">
        <v>35262.992800000029</v>
      </c>
      <c r="K226" s="23">
        <v>3.9333333333333331</v>
      </c>
      <c r="L226" s="24">
        <v>636.25113778426328</v>
      </c>
      <c r="M226" s="25">
        <v>61970</v>
      </c>
      <c r="N226" s="34">
        <v>2</v>
      </c>
      <c r="O226" s="35">
        <v>30990</v>
      </c>
      <c r="P226" s="28"/>
      <c r="Q226" s="29"/>
      <c r="R226" s="30">
        <v>2</v>
      </c>
      <c r="S226" s="29">
        <v>30985</v>
      </c>
      <c r="U226" s="31"/>
      <c r="V226" s="31"/>
      <c r="W226" s="31"/>
    </row>
    <row r="227" spans="1:23">
      <c r="A227" s="32" t="s">
        <v>459</v>
      </c>
      <c r="B227" s="33" t="s">
        <v>460</v>
      </c>
      <c r="C227" s="23">
        <v>59.799999999999955</v>
      </c>
      <c r="D227" s="24">
        <v>9344.5501711178058</v>
      </c>
      <c r="E227" s="23">
        <v>4.4699999999999989</v>
      </c>
      <c r="F227" s="24">
        <v>5911.8209250279733</v>
      </c>
      <c r="G227" s="23">
        <v>1.6299999999999955</v>
      </c>
      <c r="H227" s="24">
        <v>14373.396307238743</v>
      </c>
      <c r="I227" s="23">
        <v>5.0000000000000266E-2</v>
      </c>
      <c r="J227" s="24">
        <v>6296.9630000000334</v>
      </c>
      <c r="K227" s="23">
        <v>81.150000000000006</v>
      </c>
      <c r="L227" s="24">
        <v>13126.723685896517</v>
      </c>
      <c r="M227" s="25">
        <v>49050</v>
      </c>
      <c r="N227" s="34">
        <v>2</v>
      </c>
      <c r="O227" s="35">
        <v>24530</v>
      </c>
      <c r="P227" s="28"/>
      <c r="Q227" s="29"/>
      <c r="R227" s="30">
        <v>2</v>
      </c>
      <c r="S227" s="29">
        <v>24525</v>
      </c>
      <c r="U227" s="31"/>
      <c r="V227" s="31"/>
      <c r="W227" s="31"/>
    </row>
    <row r="228" spans="1:23">
      <c r="A228" s="32" t="s">
        <v>461</v>
      </c>
      <c r="B228" s="33" t="s">
        <v>462</v>
      </c>
      <c r="C228" s="23">
        <v>27.400000000000091</v>
      </c>
      <c r="D228" s="24">
        <v>4281.6166335891121</v>
      </c>
      <c r="E228" s="23">
        <v>5.0200000000000387</v>
      </c>
      <c r="F228" s="24">
        <v>6639.2261842596563</v>
      </c>
      <c r="G228" s="23">
        <v>1.3799999999999955</v>
      </c>
      <c r="H228" s="24">
        <v>12168.887671159177</v>
      </c>
      <c r="I228" s="23">
        <v>0.35999999999999988</v>
      </c>
      <c r="J228" s="24">
        <v>45338.133599999979</v>
      </c>
      <c r="K228" s="23">
        <v>23.95</v>
      </c>
      <c r="L228" s="24">
        <v>3874.1223940507894</v>
      </c>
      <c r="M228" s="25">
        <v>72300</v>
      </c>
      <c r="N228" s="34">
        <v>2</v>
      </c>
      <c r="O228" s="35">
        <v>36150</v>
      </c>
      <c r="P228" s="28"/>
      <c r="Q228" s="29"/>
      <c r="R228" s="30">
        <v>2</v>
      </c>
      <c r="S228" s="29">
        <v>36150</v>
      </c>
      <c r="U228" s="31"/>
      <c r="V228" s="31"/>
      <c r="W228" s="31"/>
    </row>
    <row r="229" spans="1:23">
      <c r="A229" s="32" t="s">
        <v>463</v>
      </c>
      <c r="B229" s="33" t="s">
        <v>464</v>
      </c>
      <c r="C229" s="23">
        <v>47.099999999999909</v>
      </c>
      <c r="D229" s="24">
        <v>7360.0052351111726</v>
      </c>
      <c r="E229" s="23">
        <v>4.7800000000000011</v>
      </c>
      <c r="F229" s="24">
        <v>6321.8129802312587</v>
      </c>
      <c r="G229" s="23">
        <v>2.6800000000000068</v>
      </c>
      <c r="H229" s="24">
        <v>23632.332578773028</v>
      </c>
      <c r="I229" s="23">
        <v>0.16000000000000014</v>
      </c>
      <c r="J229" s="24">
        <v>20150.281600000017</v>
      </c>
      <c r="K229" s="23">
        <v>5.55</v>
      </c>
      <c r="L229" s="24">
        <v>897.76113933118495</v>
      </c>
      <c r="M229" s="25">
        <v>58360</v>
      </c>
      <c r="N229" s="34">
        <v>2</v>
      </c>
      <c r="O229" s="35">
        <v>29180</v>
      </c>
      <c r="P229" s="28"/>
      <c r="Q229" s="29"/>
      <c r="R229" s="30">
        <v>2</v>
      </c>
      <c r="S229" s="29">
        <v>29180</v>
      </c>
      <c r="U229" s="31"/>
      <c r="V229" s="31"/>
      <c r="W229" s="31"/>
    </row>
    <row r="230" spans="1:23">
      <c r="A230" s="32" t="s">
        <v>465</v>
      </c>
      <c r="B230" s="33" t="s">
        <v>466</v>
      </c>
      <c r="C230" s="23">
        <v>37.600000000000136</v>
      </c>
      <c r="D230" s="24">
        <v>5875.5031176259372</v>
      </c>
      <c r="E230" s="23">
        <v>3.7599999999999909</v>
      </c>
      <c r="F230" s="24">
        <v>4972.8068631107681</v>
      </c>
      <c r="G230" s="23">
        <v>1.9299999999999926</v>
      </c>
      <c r="H230" s="24">
        <v>17018.806670534199</v>
      </c>
      <c r="I230" s="23">
        <v>5.0000000000000266E-2</v>
      </c>
      <c r="J230" s="24">
        <v>6296.9630000000334</v>
      </c>
      <c r="K230" s="23">
        <v>69.316666666666663</v>
      </c>
      <c r="L230" s="24">
        <v>11212.578313748943</v>
      </c>
      <c r="M230" s="25">
        <v>45380</v>
      </c>
      <c r="N230" s="34">
        <v>2</v>
      </c>
      <c r="O230" s="35">
        <v>22690</v>
      </c>
      <c r="P230" s="28"/>
      <c r="Q230" s="29"/>
      <c r="R230" s="30">
        <v>2</v>
      </c>
      <c r="S230" s="29">
        <v>22690</v>
      </c>
      <c r="U230" s="31"/>
      <c r="V230" s="31"/>
      <c r="W230" s="31"/>
    </row>
    <row r="231" spans="1:23">
      <c r="A231" s="32" t="s">
        <v>467</v>
      </c>
      <c r="B231" s="33" t="s">
        <v>468</v>
      </c>
      <c r="C231" s="23">
        <v>82.599999999999909</v>
      </c>
      <c r="D231" s="24">
        <v>12907.355253082451</v>
      </c>
      <c r="E231" s="23">
        <v>2.3699999999999761</v>
      </c>
      <c r="F231" s="24">
        <v>3134.4553897799015</v>
      </c>
      <c r="G231" s="23">
        <v>1.4600000000000009</v>
      </c>
      <c r="H231" s="24">
        <v>12874.330434704685</v>
      </c>
      <c r="I231" s="23">
        <v>0.23999999999999977</v>
      </c>
      <c r="J231" s="24">
        <v>30225.42239999997</v>
      </c>
      <c r="K231" s="23">
        <v>0</v>
      </c>
      <c r="L231" s="24">
        <v>0</v>
      </c>
      <c r="M231" s="25">
        <v>59140</v>
      </c>
      <c r="N231" s="34">
        <v>1</v>
      </c>
      <c r="O231" s="35">
        <v>59140</v>
      </c>
      <c r="P231" s="28"/>
      <c r="Q231" s="29">
        <v>59140</v>
      </c>
      <c r="R231" s="30">
        <v>1</v>
      </c>
      <c r="S231" s="29"/>
      <c r="U231" s="31"/>
      <c r="V231" s="31"/>
      <c r="W231" s="31"/>
    </row>
    <row r="232" spans="1:23">
      <c r="A232" s="32" t="s">
        <v>469</v>
      </c>
      <c r="B232" s="33" t="s">
        <v>470</v>
      </c>
      <c r="C232" s="23">
        <v>53.5</v>
      </c>
      <c r="D232" s="24">
        <v>8360.0908721538963</v>
      </c>
      <c r="E232" s="23">
        <v>3.089999999999975</v>
      </c>
      <c r="F232" s="24">
        <v>4086.6950018649427</v>
      </c>
      <c r="G232" s="23">
        <v>1.3299999999999983</v>
      </c>
      <c r="H232" s="24">
        <v>11727.985943943288</v>
      </c>
      <c r="I232" s="23">
        <v>0.17000000000000082</v>
      </c>
      <c r="J232" s="24">
        <v>21409.674200000103</v>
      </c>
      <c r="K232" s="23">
        <v>0</v>
      </c>
      <c r="L232" s="24">
        <v>0</v>
      </c>
      <c r="M232" s="25">
        <v>45580</v>
      </c>
      <c r="N232" s="34">
        <v>1</v>
      </c>
      <c r="O232" s="35">
        <v>45580</v>
      </c>
      <c r="P232" s="28"/>
      <c r="Q232" s="29">
        <v>45580</v>
      </c>
      <c r="R232" s="30">
        <v>1</v>
      </c>
      <c r="S232" s="29"/>
      <c r="U232" s="31"/>
      <c r="V232" s="31"/>
      <c r="W232" s="31"/>
    </row>
    <row r="233" spans="1:23">
      <c r="A233" s="32" t="s">
        <v>471</v>
      </c>
      <c r="B233" s="33" t="s">
        <v>472</v>
      </c>
      <c r="C233" s="23">
        <v>109.59999999999991</v>
      </c>
      <c r="D233" s="24">
        <v>17126.466534356379</v>
      </c>
      <c r="E233" s="23">
        <v>3.210000000000008</v>
      </c>
      <c r="F233" s="24">
        <v>4245.4016038791606</v>
      </c>
      <c r="G233" s="23">
        <v>1.259999999999998</v>
      </c>
      <c r="H233" s="24">
        <v>11110.723525841006</v>
      </c>
      <c r="I233" s="23">
        <v>0.1800000000000006</v>
      </c>
      <c r="J233" s="24">
        <v>22669.066800000077</v>
      </c>
      <c r="K233" s="23">
        <v>0</v>
      </c>
      <c r="L233" s="24">
        <v>0</v>
      </c>
      <c r="M233" s="25">
        <v>55150</v>
      </c>
      <c r="N233" s="34">
        <v>1</v>
      </c>
      <c r="O233" s="35">
        <v>55150</v>
      </c>
      <c r="P233" s="28"/>
      <c r="Q233" s="29">
        <v>55150</v>
      </c>
      <c r="R233" s="30">
        <v>1</v>
      </c>
      <c r="S233" s="29"/>
      <c r="U233" s="31"/>
      <c r="V233" s="31"/>
      <c r="W233" s="31"/>
    </row>
    <row r="234" spans="1:23">
      <c r="A234" s="32" t="s">
        <v>473</v>
      </c>
      <c r="B234" s="33" t="s">
        <v>474</v>
      </c>
      <c r="C234" s="23">
        <v>32.700000000000045</v>
      </c>
      <c r="D234" s="24">
        <v>5109.8125517650988</v>
      </c>
      <c r="E234" s="23">
        <v>3.6899999999999977</v>
      </c>
      <c r="F234" s="24">
        <v>4880.228011935842</v>
      </c>
      <c r="G234" s="23">
        <v>1</v>
      </c>
      <c r="H234" s="24">
        <v>8818.0345443182723</v>
      </c>
      <c r="I234" s="23">
        <v>0</v>
      </c>
      <c r="J234" s="24">
        <v>0</v>
      </c>
      <c r="K234" s="23">
        <v>7.75</v>
      </c>
      <c r="L234" s="24">
        <v>1253.6304197867898</v>
      </c>
      <c r="M234" s="25">
        <v>20060</v>
      </c>
      <c r="N234" s="34">
        <v>1</v>
      </c>
      <c r="O234" s="35">
        <v>20060</v>
      </c>
      <c r="P234" s="28"/>
      <c r="Q234" s="29">
        <v>20060</v>
      </c>
      <c r="R234" s="30">
        <v>1</v>
      </c>
      <c r="S234" s="29"/>
      <c r="U234" s="31"/>
      <c r="V234" s="31"/>
      <c r="W234" s="31"/>
    </row>
    <row r="235" spans="1:23">
      <c r="A235" s="32" t="s">
        <v>475</v>
      </c>
      <c r="B235" s="33" t="s">
        <v>476</v>
      </c>
      <c r="C235" s="23">
        <v>40.700000000000045</v>
      </c>
      <c r="D235" s="24">
        <v>6359.9195980684854</v>
      </c>
      <c r="E235" s="23">
        <v>4.1400000000000148</v>
      </c>
      <c r="F235" s="24">
        <v>5475.3777694890168</v>
      </c>
      <c r="G235" s="23">
        <v>1.5300000000000011</v>
      </c>
      <c r="H235" s="24">
        <v>13491.592852806967</v>
      </c>
      <c r="I235" s="23">
        <v>0.18999999999999995</v>
      </c>
      <c r="J235" s="24">
        <v>23928.459399999992</v>
      </c>
      <c r="K235" s="23">
        <v>0</v>
      </c>
      <c r="L235" s="24">
        <v>0</v>
      </c>
      <c r="M235" s="25">
        <v>49260</v>
      </c>
      <c r="N235" s="34">
        <v>1</v>
      </c>
      <c r="O235" s="35">
        <v>49260</v>
      </c>
      <c r="P235" s="28"/>
      <c r="Q235" s="29">
        <v>49260</v>
      </c>
      <c r="R235" s="30">
        <v>1</v>
      </c>
      <c r="S235" s="29"/>
      <c r="U235" s="31"/>
      <c r="V235" s="31"/>
      <c r="W235" s="31"/>
    </row>
    <row r="236" spans="1:23">
      <c r="A236" s="32" t="s">
        <v>477</v>
      </c>
      <c r="B236" s="33" t="s">
        <v>478</v>
      </c>
      <c r="C236" s="23">
        <v>2.2000000000000455</v>
      </c>
      <c r="D236" s="24">
        <v>343.77943773343839</v>
      </c>
      <c r="E236" s="23">
        <v>1.0000000000019327E-2</v>
      </c>
      <c r="F236" s="24">
        <v>13.225550167873379</v>
      </c>
      <c r="G236" s="23">
        <v>0</v>
      </c>
      <c r="H236" s="24">
        <v>0</v>
      </c>
      <c r="I236" s="23">
        <v>0.82999999999999918</v>
      </c>
      <c r="J236" s="24">
        <v>104529.5857999999</v>
      </c>
      <c r="K236" s="23">
        <v>0</v>
      </c>
      <c r="L236" s="24">
        <v>0</v>
      </c>
      <c r="M236" s="25">
        <v>104890</v>
      </c>
      <c r="N236" s="34">
        <v>2</v>
      </c>
      <c r="O236" s="35">
        <v>52450</v>
      </c>
      <c r="P236" s="28"/>
      <c r="Q236" s="29"/>
      <c r="R236" s="30">
        <v>2</v>
      </c>
      <c r="S236" s="29">
        <v>52445</v>
      </c>
      <c r="U236" s="31"/>
      <c r="V236" s="31"/>
      <c r="W236" s="31"/>
    </row>
    <row r="237" spans="1:23">
      <c r="A237" s="32" t="s">
        <v>479</v>
      </c>
      <c r="B237" s="33" t="s">
        <v>480</v>
      </c>
      <c r="C237" s="23">
        <v>4.0999999999999091</v>
      </c>
      <c r="D237" s="24">
        <v>640.67986123047126</v>
      </c>
      <c r="E237" s="23">
        <v>5.0000000000011369E-2</v>
      </c>
      <c r="F237" s="24">
        <v>66.127750839254134</v>
      </c>
      <c r="G237" s="23">
        <v>0</v>
      </c>
      <c r="H237" s="24">
        <v>0</v>
      </c>
      <c r="I237" s="23">
        <v>0</v>
      </c>
      <c r="J237" s="24">
        <v>0</v>
      </c>
      <c r="K237" s="23">
        <v>0</v>
      </c>
      <c r="L237" s="24">
        <v>0</v>
      </c>
      <c r="M237" s="25">
        <v>710</v>
      </c>
      <c r="N237" s="34">
        <v>2</v>
      </c>
      <c r="O237" s="35">
        <v>360</v>
      </c>
      <c r="P237" s="28"/>
      <c r="Q237" s="29"/>
      <c r="R237" s="30">
        <v>2</v>
      </c>
      <c r="S237" s="29">
        <v>355</v>
      </c>
      <c r="U237" s="31"/>
      <c r="V237" s="31"/>
      <c r="W237" s="31"/>
    </row>
    <row r="238" spans="1:23">
      <c r="A238" s="32" t="s">
        <v>481</v>
      </c>
      <c r="B238" s="33" t="s">
        <v>482</v>
      </c>
      <c r="C238" s="23">
        <v>3.5999999999999091</v>
      </c>
      <c r="D238" s="24">
        <v>562.5481708365096</v>
      </c>
      <c r="E238" s="23">
        <v>3.999999999996362E-2</v>
      </c>
      <c r="F238" s="24">
        <v>52.902200671343159</v>
      </c>
      <c r="G238" s="23">
        <v>0</v>
      </c>
      <c r="H238" s="24">
        <v>0</v>
      </c>
      <c r="I238" s="23">
        <v>0</v>
      </c>
      <c r="J238" s="24">
        <v>0</v>
      </c>
      <c r="K238" s="23">
        <v>0</v>
      </c>
      <c r="L238" s="24">
        <v>0</v>
      </c>
      <c r="M238" s="25">
        <v>620</v>
      </c>
      <c r="N238" s="34">
        <v>2</v>
      </c>
      <c r="O238" s="35">
        <v>310</v>
      </c>
      <c r="P238" s="28"/>
      <c r="Q238" s="29"/>
      <c r="R238" s="30">
        <v>2</v>
      </c>
      <c r="S238" s="29">
        <v>310</v>
      </c>
      <c r="U238" s="31"/>
      <c r="V238" s="31"/>
      <c r="W238" s="31"/>
    </row>
    <row r="239" spans="1:23">
      <c r="A239" s="32" t="s">
        <v>483</v>
      </c>
      <c r="B239" s="33" t="s">
        <v>484</v>
      </c>
      <c r="C239" s="23">
        <v>13.799999999999955</v>
      </c>
      <c r="D239" s="24">
        <v>2156.4346548733342</v>
      </c>
      <c r="E239" s="23">
        <v>0</v>
      </c>
      <c r="F239" s="24">
        <v>0</v>
      </c>
      <c r="G239" s="23">
        <v>0</v>
      </c>
      <c r="H239" s="24">
        <v>0</v>
      </c>
      <c r="I239" s="23">
        <v>0</v>
      </c>
      <c r="J239" s="24">
        <v>0</v>
      </c>
      <c r="K239" s="23">
        <v>0</v>
      </c>
      <c r="L239" s="24">
        <v>0</v>
      </c>
      <c r="M239" s="25">
        <v>2160</v>
      </c>
      <c r="N239" s="34">
        <v>2</v>
      </c>
      <c r="O239" s="35">
        <v>1080</v>
      </c>
      <c r="P239" s="28"/>
      <c r="Q239" s="29"/>
      <c r="R239" s="30">
        <v>2</v>
      </c>
      <c r="S239" s="29">
        <v>1080</v>
      </c>
      <c r="U239" s="31"/>
      <c r="V239" s="31"/>
      <c r="W239" s="31"/>
    </row>
    <row r="240" spans="1:23">
      <c r="A240" s="32" t="s">
        <v>485</v>
      </c>
      <c r="B240" s="33" t="s">
        <v>486</v>
      </c>
      <c r="C240" s="23">
        <v>3.5</v>
      </c>
      <c r="D240" s="24">
        <v>546.92183275773152</v>
      </c>
      <c r="E240" s="23">
        <v>3.0000000000029559E-2</v>
      </c>
      <c r="F240" s="24">
        <v>39.67665050358255</v>
      </c>
      <c r="G240" s="23">
        <v>0</v>
      </c>
      <c r="H240" s="24">
        <v>0</v>
      </c>
      <c r="I240" s="23">
        <v>0</v>
      </c>
      <c r="J240" s="24">
        <v>0</v>
      </c>
      <c r="K240" s="23">
        <v>0</v>
      </c>
      <c r="L240" s="24">
        <v>0</v>
      </c>
      <c r="M240" s="25">
        <v>590</v>
      </c>
      <c r="N240" s="34">
        <v>2</v>
      </c>
      <c r="O240" s="35">
        <v>300</v>
      </c>
      <c r="P240" s="28"/>
      <c r="Q240" s="29"/>
      <c r="R240" s="30">
        <v>2</v>
      </c>
      <c r="S240" s="29">
        <v>295</v>
      </c>
      <c r="U240" s="31"/>
      <c r="V240" s="31"/>
      <c r="W240" s="31"/>
    </row>
    <row r="241" spans="1:23">
      <c r="A241" s="32" t="s">
        <v>487</v>
      </c>
      <c r="B241" s="33" t="s">
        <v>488</v>
      </c>
      <c r="C241" s="23">
        <v>3.5</v>
      </c>
      <c r="D241" s="24">
        <v>546.92183275773152</v>
      </c>
      <c r="E241" s="23">
        <v>0</v>
      </c>
      <c r="F241" s="24">
        <v>0</v>
      </c>
      <c r="G241" s="23">
        <v>0</v>
      </c>
      <c r="H241" s="24">
        <v>0</v>
      </c>
      <c r="I241" s="23">
        <v>0.87000000000000011</v>
      </c>
      <c r="J241" s="24">
        <v>109567.15620000001</v>
      </c>
      <c r="K241" s="23">
        <v>0</v>
      </c>
      <c r="L241" s="24">
        <v>0</v>
      </c>
      <c r="M241" s="25">
        <v>110110</v>
      </c>
      <c r="N241" s="34">
        <v>2</v>
      </c>
      <c r="O241" s="35">
        <v>55060</v>
      </c>
      <c r="P241" s="28"/>
      <c r="Q241" s="29"/>
      <c r="R241" s="30">
        <v>2</v>
      </c>
      <c r="S241" s="29">
        <v>55055</v>
      </c>
      <c r="U241" s="31"/>
      <c r="V241" s="31"/>
      <c r="W241" s="31"/>
    </row>
    <row r="242" spans="1:23">
      <c r="A242" s="32" t="s">
        <v>489</v>
      </c>
      <c r="B242" s="33" t="s">
        <v>490</v>
      </c>
      <c r="C242" s="23">
        <v>4.3000000000001819</v>
      </c>
      <c r="D242" s="24">
        <v>671.93253738809858</v>
      </c>
      <c r="E242" s="23">
        <v>0.64999999999997726</v>
      </c>
      <c r="F242" s="24">
        <v>859.66076091007812</v>
      </c>
      <c r="G242" s="23">
        <v>0</v>
      </c>
      <c r="H242" s="24">
        <v>0</v>
      </c>
      <c r="I242" s="23">
        <v>0</v>
      </c>
      <c r="J242" s="24">
        <v>0</v>
      </c>
      <c r="K242" s="23">
        <v>0</v>
      </c>
      <c r="L242" s="24">
        <v>0</v>
      </c>
      <c r="M242" s="25">
        <v>1530</v>
      </c>
      <c r="N242" s="34">
        <v>2</v>
      </c>
      <c r="O242" s="35">
        <v>770</v>
      </c>
      <c r="P242" s="28"/>
      <c r="Q242" s="29"/>
      <c r="R242" s="30">
        <v>2</v>
      </c>
      <c r="S242" s="29">
        <v>765</v>
      </c>
      <c r="U242" s="31"/>
      <c r="V242" s="31"/>
      <c r="W242" s="31"/>
    </row>
    <row r="243" spans="1:23">
      <c r="A243" s="32" t="s">
        <v>491</v>
      </c>
      <c r="B243" s="33" t="s">
        <v>492</v>
      </c>
      <c r="C243" s="23">
        <v>3.5</v>
      </c>
      <c r="D243" s="24">
        <v>546.92183275773152</v>
      </c>
      <c r="E243" s="23">
        <v>6.0000000000002274E-2</v>
      </c>
      <c r="F243" s="24">
        <v>79.353301007089925</v>
      </c>
      <c r="G243" s="23">
        <v>0</v>
      </c>
      <c r="H243" s="24">
        <v>0</v>
      </c>
      <c r="I243" s="23">
        <v>0.83000000000000007</v>
      </c>
      <c r="J243" s="24">
        <v>104529.5858</v>
      </c>
      <c r="K243" s="23">
        <v>0</v>
      </c>
      <c r="L243" s="24">
        <v>0</v>
      </c>
      <c r="M243" s="25">
        <v>105160</v>
      </c>
      <c r="N243" s="34">
        <v>2</v>
      </c>
      <c r="O243" s="35">
        <v>52580</v>
      </c>
      <c r="P243" s="28"/>
      <c r="Q243" s="29"/>
      <c r="R243" s="30">
        <v>2</v>
      </c>
      <c r="S243" s="29">
        <v>52580</v>
      </c>
      <c r="U243" s="31"/>
      <c r="V243" s="31"/>
      <c r="W243" s="31"/>
    </row>
    <row r="244" spans="1:23">
      <c r="A244" s="32" t="s">
        <v>493</v>
      </c>
      <c r="B244" s="33" t="s">
        <v>494</v>
      </c>
      <c r="C244" s="23">
        <v>4.1999999999998181</v>
      </c>
      <c r="D244" s="24">
        <v>656.30619930924945</v>
      </c>
      <c r="E244" s="23">
        <v>0</v>
      </c>
      <c r="F244" s="24">
        <v>0</v>
      </c>
      <c r="G244" s="23">
        <v>0</v>
      </c>
      <c r="H244" s="24">
        <v>0</v>
      </c>
      <c r="I244" s="23">
        <v>0</v>
      </c>
      <c r="J244" s="24">
        <v>0</v>
      </c>
      <c r="K244" s="23">
        <v>0</v>
      </c>
      <c r="L244" s="24">
        <v>0</v>
      </c>
      <c r="M244" s="25">
        <v>660</v>
      </c>
      <c r="N244" s="34">
        <v>2</v>
      </c>
      <c r="O244" s="35">
        <v>330</v>
      </c>
      <c r="P244" s="28"/>
      <c r="Q244" s="29"/>
      <c r="R244" s="30">
        <v>2</v>
      </c>
      <c r="S244" s="29">
        <v>330</v>
      </c>
      <c r="U244" s="31"/>
      <c r="V244" s="31"/>
      <c r="W244" s="31"/>
    </row>
    <row r="245" spans="1:23">
      <c r="A245" s="36" t="s">
        <v>495</v>
      </c>
      <c r="B245" s="37" t="s">
        <v>496</v>
      </c>
      <c r="C245" s="38">
        <v>48.699999999999818</v>
      </c>
      <c r="D245" s="39">
        <v>7610.0266443718365</v>
      </c>
      <c r="E245" s="38">
        <v>8.2299999999999613</v>
      </c>
      <c r="F245" s="39">
        <v>10884.627788138703</v>
      </c>
      <c r="G245" s="38">
        <v>3.0100000000000051</v>
      </c>
      <c r="H245" s="39">
        <v>26542.283978398045</v>
      </c>
      <c r="I245" s="38">
        <v>0.16000000000000014</v>
      </c>
      <c r="J245" s="39">
        <v>20150.281600000017</v>
      </c>
      <c r="K245" s="38">
        <v>6.8</v>
      </c>
      <c r="L245" s="39">
        <v>1099.959594135506</v>
      </c>
      <c r="M245" s="40">
        <v>66290</v>
      </c>
      <c r="N245" s="41">
        <v>2</v>
      </c>
      <c r="O245" s="42">
        <v>33150</v>
      </c>
      <c r="P245" s="43"/>
      <c r="Q245" s="44"/>
      <c r="R245" s="45">
        <v>2</v>
      </c>
      <c r="S245" s="44">
        <v>33145</v>
      </c>
      <c r="U245" s="31"/>
      <c r="V245" s="31"/>
      <c r="W245" s="31"/>
    </row>
    <row r="246" spans="1:23">
      <c r="A246" s="32" t="s">
        <v>497</v>
      </c>
      <c r="B246" s="33" t="s">
        <v>498</v>
      </c>
      <c r="C246" s="23">
        <v>32.5</v>
      </c>
      <c r="D246" s="24">
        <v>5078.5598756075069</v>
      </c>
      <c r="E246" s="23">
        <v>6.2999999999999545</v>
      </c>
      <c r="F246" s="24">
        <v>8332.0966057440655</v>
      </c>
      <c r="G246" s="23">
        <v>2.039999999999992</v>
      </c>
      <c r="H246" s="24">
        <v>17988.790470409207</v>
      </c>
      <c r="I246" s="23">
        <v>0</v>
      </c>
      <c r="J246" s="24">
        <v>0</v>
      </c>
      <c r="K246" s="23">
        <v>132.43333333333334</v>
      </c>
      <c r="L246" s="24">
        <v>21422.252291668457</v>
      </c>
      <c r="M246" s="25">
        <v>52820</v>
      </c>
      <c r="N246" s="34">
        <v>2</v>
      </c>
      <c r="O246" s="35">
        <v>26410</v>
      </c>
      <c r="P246" s="28"/>
      <c r="Q246" s="29"/>
      <c r="R246" s="30">
        <v>2</v>
      </c>
      <c r="S246" s="29">
        <v>26410</v>
      </c>
      <c r="U246" s="31"/>
      <c r="V246" s="31"/>
      <c r="W246" s="31"/>
    </row>
    <row r="247" spans="1:23">
      <c r="A247" s="32" t="s">
        <v>499</v>
      </c>
      <c r="B247" s="33" t="s">
        <v>500</v>
      </c>
      <c r="C247" s="23">
        <v>7.2000000000000455</v>
      </c>
      <c r="D247" s="24">
        <v>1125.0963416730549</v>
      </c>
      <c r="E247" s="23">
        <v>6.0000000000002274E-2</v>
      </c>
      <c r="F247" s="24">
        <v>79.353301007089925</v>
      </c>
      <c r="G247" s="23">
        <v>0</v>
      </c>
      <c r="H247" s="24">
        <v>0</v>
      </c>
      <c r="I247" s="23">
        <v>0</v>
      </c>
      <c r="J247" s="24">
        <v>0</v>
      </c>
      <c r="K247" s="23">
        <v>0</v>
      </c>
      <c r="L247" s="24">
        <v>0</v>
      </c>
      <c r="M247" s="25">
        <v>1200</v>
      </c>
      <c r="N247" s="34">
        <v>2</v>
      </c>
      <c r="O247" s="35">
        <v>600</v>
      </c>
      <c r="P247" s="28"/>
      <c r="Q247" s="29">
        <v>600</v>
      </c>
      <c r="R247" s="30">
        <v>2</v>
      </c>
      <c r="S247" s="29"/>
      <c r="U247" s="31"/>
      <c r="V247" s="31"/>
      <c r="W247" s="31"/>
    </row>
    <row r="248" spans="1:23">
      <c r="A248" s="32" t="s">
        <v>501</v>
      </c>
      <c r="B248" s="33" t="s">
        <v>502</v>
      </c>
      <c r="C248" s="23">
        <v>50.200000000000045</v>
      </c>
      <c r="D248" s="24">
        <v>7844.4217155537563</v>
      </c>
      <c r="E248" s="23">
        <v>5.7399999999999949</v>
      </c>
      <c r="F248" s="24">
        <v>7591.4657963446407</v>
      </c>
      <c r="G248" s="23">
        <v>1.5600000000000023</v>
      </c>
      <c r="H248" s="24">
        <v>13756.133889136525</v>
      </c>
      <c r="I248" s="23">
        <v>0.22999999999999998</v>
      </c>
      <c r="J248" s="24">
        <v>28966.029799999997</v>
      </c>
      <c r="K248" s="23">
        <v>5</v>
      </c>
      <c r="L248" s="24">
        <v>808.79381921728384</v>
      </c>
      <c r="M248" s="25">
        <v>58970</v>
      </c>
      <c r="N248" s="34">
        <v>2</v>
      </c>
      <c r="O248" s="35">
        <v>29490</v>
      </c>
      <c r="P248" s="28"/>
      <c r="Q248" s="29">
        <v>29490</v>
      </c>
      <c r="R248" s="30">
        <v>2</v>
      </c>
      <c r="S248" s="29"/>
      <c r="U248" s="31"/>
      <c r="V248" s="31"/>
      <c r="W248" s="31"/>
    </row>
    <row r="249" spans="1:23">
      <c r="A249" s="32" t="s">
        <v>503</v>
      </c>
      <c r="B249" s="33" t="s">
        <v>504</v>
      </c>
      <c r="C249" s="23">
        <v>47.299999999999727</v>
      </c>
      <c r="D249" s="24">
        <v>7391.257911268729</v>
      </c>
      <c r="E249" s="23">
        <v>5.3299999999999841</v>
      </c>
      <c r="F249" s="24">
        <v>7049.2182394628662</v>
      </c>
      <c r="G249" s="23">
        <v>1.8700000000000045</v>
      </c>
      <c r="H249" s="24">
        <v>16489.724597875211</v>
      </c>
      <c r="I249" s="23">
        <v>0</v>
      </c>
      <c r="J249" s="24">
        <v>0</v>
      </c>
      <c r="K249" s="23">
        <v>0.16666666666666666</v>
      </c>
      <c r="L249" s="24">
        <v>26.959793973909459</v>
      </c>
      <c r="M249" s="25">
        <v>30960</v>
      </c>
      <c r="N249" s="34">
        <v>2</v>
      </c>
      <c r="O249" s="35">
        <v>15480</v>
      </c>
      <c r="P249" s="28"/>
      <c r="Q249" s="29"/>
      <c r="R249" s="30">
        <v>2</v>
      </c>
      <c r="S249" s="29">
        <v>15480</v>
      </c>
      <c r="U249" s="31"/>
      <c r="V249" s="31"/>
      <c r="W249" s="31"/>
    </row>
    <row r="250" spans="1:23">
      <c r="A250" s="32" t="s">
        <v>505</v>
      </c>
      <c r="B250" s="33" t="s">
        <v>506</v>
      </c>
      <c r="C250" s="23">
        <v>26.299999999999955</v>
      </c>
      <c r="D250" s="24">
        <v>4109.726914722376</v>
      </c>
      <c r="E250" s="23">
        <v>4.2400000000000091</v>
      </c>
      <c r="F250" s="24">
        <v>5607.6332711674868</v>
      </c>
      <c r="G250" s="23">
        <v>1.6100000000000136</v>
      </c>
      <c r="H250" s="24">
        <v>14197.035616352539</v>
      </c>
      <c r="I250" s="23">
        <v>6.0000000000000497E-2</v>
      </c>
      <c r="J250" s="24">
        <v>7556.3556000000626</v>
      </c>
      <c r="K250" s="23">
        <v>0</v>
      </c>
      <c r="L250" s="24">
        <v>0</v>
      </c>
      <c r="M250" s="25">
        <v>31470</v>
      </c>
      <c r="N250" s="34">
        <v>2</v>
      </c>
      <c r="O250" s="35">
        <v>15740</v>
      </c>
      <c r="P250" s="28"/>
      <c r="Q250" s="29"/>
      <c r="R250" s="30">
        <v>2</v>
      </c>
      <c r="S250" s="29">
        <v>15735</v>
      </c>
      <c r="U250" s="31"/>
      <c r="V250" s="31"/>
      <c r="W250" s="31"/>
    </row>
    <row r="251" spans="1:23">
      <c r="A251" s="32" t="s">
        <v>507</v>
      </c>
      <c r="B251" s="33" t="s">
        <v>508</v>
      </c>
      <c r="C251" s="23">
        <v>49.700000000000273</v>
      </c>
      <c r="D251" s="24">
        <v>7766.2900251598303</v>
      </c>
      <c r="E251" s="23">
        <v>7.2900000000000205</v>
      </c>
      <c r="F251" s="24">
        <v>9641.426072361086</v>
      </c>
      <c r="G251" s="23">
        <v>1.9300000000000068</v>
      </c>
      <c r="H251" s="24">
        <v>17018.806670534326</v>
      </c>
      <c r="I251" s="23">
        <v>8.9999999999999858E-2</v>
      </c>
      <c r="J251" s="24">
        <v>11334.533399999982</v>
      </c>
      <c r="K251" s="23">
        <v>36.833333333333336</v>
      </c>
      <c r="L251" s="24">
        <v>5958.1144682339909</v>
      </c>
      <c r="M251" s="25">
        <v>51720</v>
      </c>
      <c r="N251" s="34">
        <v>2</v>
      </c>
      <c r="O251" s="35">
        <v>25860</v>
      </c>
      <c r="P251" s="28"/>
      <c r="Q251" s="29"/>
      <c r="R251" s="30">
        <v>2</v>
      </c>
      <c r="S251" s="29">
        <v>25860</v>
      </c>
      <c r="U251" s="31"/>
      <c r="V251" s="31"/>
      <c r="W251" s="31"/>
    </row>
    <row r="252" spans="1:23">
      <c r="A252" s="32" t="s">
        <v>509</v>
      </c>
      <c r="B252" s="33" t="s">
        <v>510</v>
      </c>
      <c r="C252" s="23">
        <v>19.599999999999909</v>
      </c>
      <c r="D252" s="24">
        <v>3062.7622634432823</v>
      </c>
      <c r="E252" s="23">
        <v>0.45999999999997954</v>
      </c>
      <c r="F252" s="24">
        <v>608.37530772097261</v>
      </c>
      <c r="G252" s="23">
        <v>0.37999999999999545</v>
      </c>
      <c r="H252" s="24">
        <v>3350.8531268409033</v>
      </c>
      <c r="I252" s="23">
        <v>0</v>
      </c>
      <c r="J252" s="24">
        <v>0</v>
      </c>
      <c r="K252" s="23">
        <v>0</v>
      </c>
      <c r="L252" s="24">
        <v>0</v>
      </c>
      <c r="M252" s="25">
        <v>7020</v>
      </c>
      <c r="N252" s="34">
        <v>2</v>
      </c>
      <c r="O252" s="35">
        <v>3510</v>
      </c>
      <c r="P252" s="28"/>
      <c r="Q252" s="29"/>
      <c r="R252" s="30">
        <v>2</v>
      </c>
      <c r="S252" s="29">
        <v>3510</v>
      </c>
      <c r="U252" s="31"/>
      <c r="V252" s="31"/>
      <c r="W252" s="31"/>
    </row>
    <row r="253" spans="1:23">
      <c r="A253" s="32" t="s">
        <v>511</v>
      </c>
      <c r="B253" s="33" t="s">
        <v>512</v>
      </c>
      <c r="C253" s="23">
        <v>34.199999999999818</v>
      </c>
      <c r="D253" s="24">
        <v>5344.2076229469485</v>
      </c>
      <c r="E253" s="23">
        <v>5.4599999999999795</v>
      </c>
      <c r="F253" s="24">
        <v>7221.1503916448819</v>
      </c>
      <c r="G253" s="23">
        <v>3.1599999999999966</v>
      </c>
      <c r="H253" s="24">
        <v>27864.989160045712</v>
      </c>
      <c r="I253" s="23">
        <v>0</v>
      </c>
      <c r="J253" s="24">
        <v>0</v>
      </c>
      <c r="K253" s="23">
        <v>16.25</v>
      </c>
      <c r="L253" s="24">
        <v>2628.5799124561722</v>
      </c>
      <c r="M253" s="25">
        <v>43060</v>
      </c>
      <c r="N253" s="34">
        <v>2</v>
      </c>
      <c r="O253" s="35">
        <v>21530</v>
      </c>
      <c r="P253" s="28"/>
      <c r="Q253" s="29"/>
      <c r="R253" s="30">
        <v>2</v>
      </c>
      <c r="S253" s="29">
        <v>21530</v>
      </c>
      <c r="U253" s="31"/>
      <c r="V253" s="31"/>
      <c r="W253" s="31"/>
    </row>
    <row r="254" spans="1:23">
      <c r="A254" s="32" t="s">
        <v>513</v>
      </c>
      <c r="B254" s="33" t="s">
        <v>514</v>
      </c>
      <c r="C254" s="23">
        <v>49.900000000000091</v>
      </c>
      <c r="D254" s="24">
        <v>7797.5427013173867</v>
      </c>
      <c r="E254" s="23">
        <v>10.25</v>
      </c>
      <c r="F254" s="24">
        <v>13556.188922044013</v>
      </c>
      <c r="G254" s="23">
        <v>2.4699999999999989</v>
      </c>
      <c r="H254" s="24">
        <v>21780.545324466122</v>
      </c>
      <c r="I254" s="23">
        <v>0.15000000000000036</v>
      </c>
      <c r="J254" s="24">
        <v>18890.889000000043</v>
      </c>
      <c r="K254" s="23">
        <v>308.26666666666665</v>
      </c>
      <c r="L254" s="24">
        <v>49864.834934142935</v>
      </c>
      <c r="M254" s="25">
        <v>111890</v>
      </c>
      <c r="N254" s="34">
        <v>2</v>
      </c>
      <c r="O254" s="35">
        <v>55950</v>
      </c>
      <c r="P254" s="28"/>
      <c r="Q254" s="29"/>
      <c r="R254" s="30">
        <v>2</v>
      </c>
      <c r="S254" s="29">
        <v>55945</v>
      </c>
      <c r="U254" s="31"/>
      <c r="V254" s="31"/>
      <c r="W254" s="31"/>
    </row>
    <row r="255" spans="1:23">
      <c r="A255" s="32" t="s">
        <v>515</v>
      </c>
      <c r="B255" s="33" t="s">
        <v>516</v>
      </c>
      <c r="C255" s="23">
        <v>42</v>
      </c>
      <c r="D255" s="24">
        <v>6563.0619930927787</v>
      </c>
      <c r="E255" s="23">
        <v>4.2800000000000296</v>
      </c>
      <c r="F255" s="24">
        <v>5660.5354718389053</v>
      </c>
      <c r="G255" s="23">
        <v>1.4799999999999898</v>
      </c>
      <c r="H255" s="24">
        <v>13050.691125590953</v>
      </c>
      <c r="I255" s="23">
        <v>0.27000000000000046</v>
      </c>
      <c r="J255" s="24">
        <v>34003.600200000059</v>
      </c>
      <c r="K255" s="23">
        <v>354.61666666666667</v>
      </c>
      <c r="L255" s="24">
        <v>57362.353638287161</v>
      </c>
      <c r="M255" s="25">
        <v>116640</v>
      </c>
      <c r="N255" s="34">
        <v>2</v>
      </c>
      <c r="O255" s="35">
        <v>58320</v>
      </c>
      <c r="P255" s="28"/>
      <c r="Q255" s="29"/>
      <c r="R255" s="30">
        <v>2</v>
      </c>
      <c r="S255" s="29">
        <v>58320</v>
      </c>
      <c r="U255" s="31"/>
      <c r="V255" s="31"/>
      <c r="W255" s="31"/>
    </row>
    <row r="256" spans="1:23">
      <c r="A256" s="32" t="s">
        <v>517</v>
      </c>
      <c r="B256" s="33" t="s">
        <v>518</v>
      </c>
      <c r="C256" s="23">
        <v>32.899999999999636</v>
      </c>
      <c r="D256" s="24">
        <v>5141.0652279226197</v>
      </c>
      <c r="E256" s="23">
        <v>11.460000000000036</v>
      </c>
      <c r="F256" s="24">
        <v>15156.480492353649</v>
      </c>
      <c r="G256" s="23">
        <v>4.8900000000000148</v>
      </c>
      <c r="H256" s="24">
        <v>43120.188921716479</v>
      </c>
      <c r="I256" s="23">
        <v>0</v>
      </c>
      <c r="J256" s="24">
        <v>0</v>
      </c>
      <c r="K256" s="23">
        <v>9.8166666666666664</v>
      </c>
      <c r="L256" s="24">
        <v>1587.9318650632672</v>
      </c>
      <c r="M256" s="25">
        <v>65010</v>
      </c>
      <c r="N256" s="34">
        <v>2</v>
      </c>
      <c r="O256" s="35">
        <v>32510</v>
      </c>
      <c r="P256" s="28"/>
      <c r="Q256" s="29"/>
      <c r="R256" s="30">
        <v>2</v>
      </c>
      <c r="S256" s="29">
        <v>32505</v>
      </c>
      <c r="U256" s="31"/>
      <c r="V256" s="31"/>
      <c r="W256" s="31"/>
    </row>
    <row r="257" spans="1:23">
      <c r="A257" s="32" t="s">
        <v>519</v>
      </c>
      <c r="B257" s="33" t="s">
        <v>520</v>
      </c>
      <c r="C257" s="23">
        <v>30</v>
      </c>
      <c r="D257" s="24">
        <v>4687.9014236376988</v>
      </c>
      <c r="E257" s="23">
        <v>5.3600000000000136</v>
      </c>
      <c r="F257" s="24">
        <v>7088.8948899664492</v>
      </c>
      <c r="G257" s="23">
        <v>1.4000000000000057</v>
      </c>
      <c r="H257" s="24">
        <v>12345.248362045631</v>
      </c>
      <c r="I257" s="23">
        <v>1.0000000000000675E-2</v>
      </c>
      <c r="J257" s="24">
        <v>1259.3926000000849</v>
      </c>
      <c r="K257" s="23">
        <v>0</v>
      </c>
      <c r="L257" s="24">
        <v>0</v>
      </c>
      <c r="M257" s="25">
        <v>25380</v>
      </c>
      <c r="N257" s="34">
        <v>2</v>
      </c>
      <c r="O257" s="35">
        <v>12690</v>
      </c>
      <c r="P257" s="28"/>
      <c r="Q257" s="29"/>
      <c r="R257" s="30">
        <v>2</v>
      </c>
      <c r="S257" s="29">
        <v>12690</v>
      </c>
      <c r="U257" s="31"/>
      <c r="V257" s="31"/>
      <c r="W257" s="31"/>
    </row>
    <row r="258" spans="1:23">
      <c r="A258" s="32" t="s">
        <v>521</v>
      </c>
      <c r="B258" s="33" t="s">
        <v>522</v>
      </c>
      <c r="C258" s="23">
        <v>30.099999999999909</v>
      </c>
      <c r="D258" s="24">
        <v>4703.5277617164766</v>
      </c>
      <c r="E258" s="23">
        <v>4.5599999999999454</v>
      </c>
      <c r="F258" s="24">
        <v>6030.8508765385332</v>
      </c>
      <c r="G258" s="23">
        <v>1.5900000000000034</v>
      </c>
      <c r="H258" s="24">
        <v>14020.674925466083</v>
      </c>
      <c r="I258" s="23">
        <v>0</v>
      </c>
      <c r="J258" s="24">
        <v>0</v>
      </c>
      <c r="K258" s="23">
        <v>26.366666666666667</v>
      </c>
      <c r="L258" s="24">
        <v>4265.0394066724766</v>
      </c>
      <c r="M258" s="25">
        <v>29020</v>
      </c>
      <c r="N258" s="34">
        <v>2</v>
      </c>
      <c r="O258" s="35">
        <v>14510</v>
      </c>
      <c r="P258" s="28"/>
      <c r="Q258" s="29"/>
      <c r="R258" s="30">
        <v>2</v>
      </c>
      <c r="S258" s="29">
        <v>14510</v>
      </c>
      <c r="U258" s="31"/>
      <c r="V258" s="31"/>
      <c r="W258" s="31"/>
    </row>
    <row r="259" spans="1:23">
      <c r="A259" s="32" t="s">
        <v>523</v>
      </c>
      <c r="B259" s="33" t="s">
        <v>524</v>
      </c>
      <c r="C259" s="23">
        <v>29.800000000000182</v>
      </c>
      <c r="D259" s="24">
        <v>4656.6487474801424</v>
      </c>
      <c r="E259" s="23">
        <v>5.2999999999999545</v>
      </c>
      <c r="F259" s="24">
        <v>7009.5415889592841</v>
      </c>
      <c r="G259" s="23">
        <v>2.3000000000000114</v>
      </c>
      <c r="H259" s="24">
        <v>20281.479451932126</v>
      </c>
      <c r="I259" s="23">
        <v>0.39999999999999947</v>
      </c>
      <c r="J259" s="24">
        <v>50375.703999999932</v>
      </c>
      <c r="K259" s="23">
        <v>189.03333333333333</v>
      </c>
      <c r="L259" s="24">
        <v>30577.79832520811</v>
      </c>
      <c r="M259" s="25">
        <v>112900</v>
      </c>
      <c r="N259" s="34">
        <v>2</v>
      </c>
      <c r="O259" s="35">
        <v>56450</v>
      </c>
      <c r="P259" s="28"/>
      <c r="Q259" s="29"/>
      <c r="R259" s="30">
        <v>2</v>
      </c>
      <c r="S259" s="29">
        <v>56450</v>
      </c>
      <c r="U259" s="31"/>
      <c r="V259" s="31"/>
      <c r="W259" s="31"/>
    </row>
    <row r="260" spans="1:23">
      <c r="A260" s="32" t="s">
        <v>525</v>
      </c>
      <c r="B260" s="33" t="s">
        <v>526</v>
      </c>
      <c r="C260" s="23">
        <v>46</v>
      </c>
      <c r="D260" s="24">
        <v>7188.115516244472</v>
      </c>
      <c r="E260" s="23">
        <v>4.3400000000000034</v>
      </c>
      <c r="F260" s="24">
        <v>5739.8887728459576</v>
      </c>
      <c r="G260" s="23">
        <v>1.6199999999999903</v>
      </c>
      <c r="H260" s="24">
        <v>14285.215961795517</v>
      </c>
      <c r="I260" s="23">
        <v>0</v>
      </c>
      <c r="J260" s="24">
        <v>0</v>
      </c>
      <c r="K260" s="23">
        <v>325.48333333333335</v>
      </c>
      <c r="L260" s="24">
        <v>52649.781651647791</v>
      </c>
      <c r="M260" s="25">
        <v>79860</v>
      </c>
      <c r="N260" s="34">
        <v>1</v>
      </c>
      <c r="O260" s="35">
        <v>79860</v>
      </c>
      <c r="P260" s="28"/>
      <c r="Q260" s="29">
        <v>79860</v>
      </c>
      <c r="R260" s="30">
        <v>1</v>
      </c>
      <c r="S260" s="29"/>
      <c r="U260" s="31"/>
      <c r="V260" s="31"/>
      <c r="W260" s="31"/>
    </row>
    <row r="261" spans="1:23">
      <c r="A261" s="32" t="s">
        <v>527</v>
      </c>
      <c r="B261" s="33" t="s">
        <v>528</v>
      </c>
      <c r="C261" s="23">
        <v>37.399999999999864</v>
      </c>
      <c r="D261" s="24">
        <v>5844.2504414683099</v>
      </c>
      <c r="E261" s="23">
        <v>4.4000000000000057</v>
      </c>
      <c r="F261" s="24">
        <v>5819.2420738530473</v>
      </c>
      <c r="G261" s="23">
        <v>2.039999999999992</v>
      </c>
      <c r="H261" s="24">
        <v>17988.790470409207</v>
      </c>
      <c r="I261" s="23">
        <v>0.20000000000000018</v>
      </c>
      <c r="J261" s="24">
        <v>25187.852000000021</v>
      </c>
      <c r="K261" s="23">
        <v>51.033333333333331</v>
      </c>
      <c r="L261" s="24">
        <v>8255.0889148110764</v>
      </c>
      <c r="M261" s="25">
        <v>63100</v>
      </c>
      <c r="N261" s="34">
        <v>1</v>
      </c>
      <c r="O261" s="35">
        <v>63100</v>
      </c>
      <c r="P261" s="28"/>
      <c r="Q261" s="29">
        <v>63100</v>
      </c>
      <c r="R261" s="30">
        <v>1</v>
      </c>
      <c r="S261" s="29"/>
      <c r="U261" s="31"/>
      <c r="V261" s="31"/>
      <c r="W261" s="31"/>
    </row>
    <row r="262" spans="1:23">
      <c r="A262" s="32" t="s">
        <v>529</v>
      </c>
      <c r="B262" s="33" t="s">
        <v>530</v>
      </c>
      <c r="C262" s="23">
        <v>34.799999999999955</v>
      </c>
      <c r="D262" s="24">
        <v>5437.9656514197231</v>
      </c>
      <c r="E262" s="23">
        <v>2.8199999999999932</v>
      </c>
      <c r="F262" s="24">
        <v>3729.6051473330758</v>
      </c>
      <c r="G262" s="23">
        <v>0.98000000000000398</v>
      </c>
      <c r="H262" s="24">
        <v>8641.6738534319411</v>
      </c>
      <c r="I262" s="23">
        <v>5.9999999999999609E-2</v>
      </c>
      <c r="J262" s="24">
        <v>7556.3555999999508</v>
      </c>
      <c r="K262" s="23">
        <v>0.43333333333333335</v>
      </c>
      <c r="L262" s="24">
        <v>70.095464332164596</v>
      </c>
      <c r="M262" s="25">
        <v>25440</v>
      </c>
      <c r="N262" s="34">
        <v>1</v>
      </c>
      <c r="O262" s="35">
        <v>25440</v>
      </c>
      <c r="P262" s="28"/>
      <c r="Q262" s="29">
        <v>25440</v>
      </c>
      <c r="R262" s="30">
        <v>1</v>
      </c>
      <c r="S262" s="29"/>
      <c r="U262" s="31"/>
      <c r="V262" s="31"/>
      <c r="W262" s="31"/>
    </row>
    <row r="263" spans="1:23">
      <c r="A263" s="32" t="s">
        <v>531</v>
      </c>
      <c r="B263" s="33" t="s">
        <v>532</v>
      </c>
      <c r="C263" s="23">
        <v>26.400000000000091</v>
      </c>
      <c r="D263" s="24">
        <v>4125.3532528011892</v>
      </c>
      <c r="E263" s="23">
        <v>2.9499999999999886</v>
      </c>
      <c r="F263" s="24">
        <v>3901.5372995150915</v>
      </c>
      <c r="G263" s="23">
        <v>1.1700000000000017</v>
      </c>
      <c r="H263" s="24">
        <v>10317.100416852394</v>
      </c>
      <c r="I263" s="23">
        <v>2.0000000000000462E-2</v>
      </c>
      <c r="J263" s="24">
        <v>2518.785200000058</v>
      </c>
      <c r="K263" s="23">
        <v>0</v>
      </c>
      <c r="L263" s="24">
        <v>0</v>
      </c>
      <c r="M263" s="25">
        <v>20860</v>
      </c>
      <c r="N263" s="34">
        <v>1</v>
      </c>
      <c r="O263" s="35">
        <v>20860</v>
      </c>
      <c r="P263" s="28"/>
      <c r="Q263" s="29">
        <v>20860</v>
      </c>
      <c r="R263" s="30">
        <v>1</v>
      </c>
      <c r="S263" s="29"/>
      <c r="U263" s="31"/>
      <c r="V263" s="31"/>
      <c r="W263" s="31"/>
    </row>
    <row r="264" spans="1:23">
      <c r="A264" s="32" t="s">
        <v>533</v>
      </c>
      <c r="B264" s="33" t="s">
        <v>534</v>
      </c>
      <c r="C264" s="23">
        <v>40.099999999999909</v>
      </c>
      <c r="D264" s="24">
        <v>6266.1615695957098</v>
      </c>
      <c r="E264" s="23">
        <v>2.7999999999999829</v>
      </c>
      <c r="F264" s="24">
        <v>3703.1540469973665</v>
      </c>
      <c r="G264" s="23">
        <v>1.5299999999999869</v>
      </c>
      <c r="H264" s="24">
        <v>13491.592852806842</v>
      </c>
      <c r="I264" s="23">
        <v>0</v>
      </c>
      <c r="J264" s="24">
        <v>0</v>
      </c>
      <c r="K264" s="23">
        <v>55.583333333333336</v>
      </c>
      <c r="L264" s="24">
        <v>8991.0912902988057</v>
      </c>
      <c r="M264" s="25">
        <v>32450</v>
      </c>
      <c r="N264" s="34">
        <v>1</v>
      </c>
      <c r="O264" s="35">
        <v>32450</v>
      </c>
      <c r="P264" s="28"/>
      <c r="Q264" s="29">
        <v>32450</v>
      </c>
      <c r="R264" s="30">
        <v>1</v>
      </c>
      <c r="S264" s="29"/>
      <c r="U264" s="31"/>
      <c r="V264" s="31"/>
      <c r="W264" s="31"/>
    </row>
    <row r="265" spans="1:23">
      <c r="A265" s="32" t="s">
        <v>535</v>
      </c>
      <c r="B265" s="33" t="s">
        <v>536</v>
      </c>
      <c r="C265" s="23">
        <v>39.199999999999818</v>
      </c>
      <c r="D265" s="24">
        <v>6125.5245268865647</v>
      </c>
      <c r="E265" s="23">
        <v>6.4700000000000273</v>
      </c>
      <c r="F265" s="24">
        <v>8556.9309585975752</v>
      </c>
      <c r="G265" s="23">
        <v>1.9099999999999966</v>
      </c>
      <c r="H265" s="24">
        <v>16842.44597964787</v>
      </c>
      <c r="I265" s="23">
        <v>4.9999999999999822E-2</v>
      </c>
      <c r="J265" s="24">
        <v>6296.962999999977</v>
      </c>
      <c r="K265" s="23">
        <v>0</v>
      </c>
      <c r="L265" s="24">
        <v>0</v>
      </c>
      <c r="M265" s="25">
        <v>37820</v>
      </c>
      <c r="N265" s="34">
        <v>2</v>
      </c>
      <c r="O265" s="35">
        <v>18910</v>
      </c>
      <c r="P265" s="28"/>
      <c r="Q265" s="29"/>
      <c r="R265" s="30">
        <v>2</v>
      </c>
      <c r="S265" s="29">
        <v>18910</v>
      </c>
      <c r="U265" s="31"/>
      <c r="V265" s="31"/>
      <c r="W265" s="31"/>
    </row>
    <row r="266" spans="1:23">
      <c r="A266" s="32" t="s">
        <v>537</v>
      </c>
      <c r="B266" s="33" t="s">
        <v>538</v>
      </c>
      <c r="C266" s="23">
        <v>41.599999999999909</v>
      </c>
      <c r="D266" s="24">
        <v>6500.556640777595</v>
      </c>
      <c r="E266" s="23">
        <v>4.9399999999999977</v>
      </c>
      <c r="F266" s="24">
        <v>6533.4217829168192</v>
      </c>
      <c r="G266" s="23">
        <v>1.3400000000000034</v>
      </c>
      <c r="H266" s="24">
        <v>11816.166289386514</v>
      </c>
      <c r="I266" s="23">
        <v>0.11000000000000032</v>
      </c>
      <c r="J266" s="24">
        <v>13853.318600000041</v>
      </c>
      <c r="K266" s="23">
        <v>0</v>
      </c>
      <c r="L266" s="24">
        <v>0</v>
      </c>
      <c r="M266" s="25">
        <v>38700</v>
      </c>
      <c r="N266" s="34">
        <v>2</v>
      </c>
      <c r="O266" s="35">
        <v>19350</v>
      </c>
      <c r="P266" s="28"/>
      <c r="Q266" s="29"/>
      <c r="R266" s="30">
        <v>2</v>
      </c>
      <c r="S266" s="29">
        <v>19350</v>
      </c>
      <c r="U266" s="31"/>
      <c r="V266" s="31"/>
      <c r="W266" s="31"/>
    </row>
    <row r="267" spans="1:23">
      <c r="A267" s="32" t="s">
        <v>539</v>
      </c>
      <c r="B267" s="33" t="s">
        <v>540</v>
      </c>
      <c r="C267" s="23">
        <v>35.599999999999909</v>
      </c>
      <c r="D267" s="24">
        <v>5562.9763560500551</v>
      </c>
      <c r="E267" s="23">
        <v>6.0600000000000023</v>
      </c>
      <c r="F267" s="24">
        <v>8014.6834017157807</v>
      </c>
      <c r="G267" s="23">
        <v>1.960000000000008</v>
      </c>
      <c r="H267" s="24">
        <v>17283.347706863882</v>
      </c>
      <c r="I267" s="23">
        <v>0</v>
      </c>
      <c r="J267" s="24">
        <v>0</v>
      </c>
      <c r="K267" s="23">
        <v>0</v>
      </c>
      <c r="L267" s="24">
        <v>0</v>
      </c>
      <c r="M267" s="25">
        <v>30860</v>
      </c>
      <c r="N267" s="34">
        <v>2</v>
      </c>
      <c r="O267" s="35">
        <v>15430</v>
      </c>
      <c r="P267" s="28"/>
      <c r="Q267" s="29"/>
      <c r="R267" s="30">
        <v>2</v>
      </c>
      <c r="S267" s="29">
        <v>15430</v>
      </c>
      <c r="U267" s="31"/>
      <c r="V267" s="31"/>
      <c r="W267" s="31"/>
    </row>
    <row r="268" spans="1:23">
      <c r="A268" s="32" t="s">
        <v>541</v>
      </c>
      <c r="B268" s="33" t="s">
        <v>542</v>
      </c>
      <c r="C268" s="23">
        <v>48.900000000000091</v>
      </c>
      <c r="D268" s="24">
        <v>7641.2793205294638</v>
      </c>
      <c r="E268" s="23">
        <v>10.439999999999998</v>
      </c>
      <c r="F268" s="24">
        <v>13807.47437523312</v>
      </c>
      <c r="G268" s="23">
        <v>3.6499999999999773</v>
      </c>
      <c r="H268" s="24">
        <v>32185.826086761492</v>
      </c>
      <c r="I268" s="23">
        <v>0</v>
      </c>
      <c r="J268" s="24">
        <v>0</v>
      </c>
      <c r="K268" s="23">
        <v>117.26666666666667</v>
      </c>
      <c r="L268" s="24">
        <v>18968.911040042694</v>
      </c>
      <c r="M268" s="25">
        <v>72600</v>
      </c>
      <c r="N268" s="34">
        <v>2</v>
      </c>
      <c r="O268" s="35">
        <v>36300</v>
      </c>
      <c r="P268" s="28"/>
      <c r="Q268" s="29"/>
      <c r="R268" s="30">
        <v>2</v>
      </c>
      <c r="S268" s="29">
        <v>36300</v>
      </c>
      <c r="U268" s="31"/>
      <c r="V268" s="31"/>
      <c r="W268" s="31"/>
    </row>
    <row r="269" spans="1:23">
      <c r="A269" s="32" t="s">
        <v>543</v>
      </c>
      <c r="B269" s="33" t="s">
        <v>544</v>
      </c>
      <c r="C269" s="23">
        <v>48.099999999999909</v>
      </c>
      <c r="D269" s="24">
        <v>7516.2686158990964</v>
      </c>
      <c r="E269" s="23">
        <v>4.6499999999999773</v>
      </c>
      <c r="F269" s="24">
        <v>6149.8808280492058</v>
      </c>
      <c r="G269" s="23">
        <v>1.1299999999999955</v>
      </c>
      <c r="H269" s="24">
        <v>9964.379035079608</v>
      </c>
      <c r="I269" s="23">
        <v>0</v>
      </c>
      <c r="J269" s="24">
        <v>0</v>
      </c>
      <c r="K269" s="23">
        <v>50.5</v>
      </c>
      <c r="L269" s="24">
        <v>8168.8175740945662</v>
      </c>
      <c r="M269" s="25">
        <v>31800</v>
      </c>
      <c r="N269" s="34">
        <v>2</v>
      </c>
      <c r="O269" s="35">
        <v>15900</v>
      </c>
      <c r="P269" s="28"/>
      <c r="Q269" s="29"/>
      <c r="R269" s="30">
        <v>2</v>
      </c>
      <c r="S269" s="29">
        <v>15900</v>
      </c>
      <c r="U269" s="31"/>
      <c r="V269" s="31"/>
      <c r="W269" s="31"/>
    </row>
    <row r="270" spans="1:23">
      <c r="A270" s="32" t="s">
        <v>545</v>
      </c>
      <c r="B270" s="33" t="s">
        <v>546</v>
      </c>
      <c r="C270" s="23">
        <v>35.700000000000045</v>
      </c>
      <c r="D270" s="24">
        <v>5578.6026941288692</v>
      </c>
      <c r="E270" s="23">
        <v>4.1500000000000341</v>
      </c>
      <c r="F270" s="24">
        <v>5488.6033196568897</v>
      </c>
      <c r="G270" s="23">
        <v>1.019999999999996</v>
      </c>
      <c r="H270" s="24">
        <v>8994.3952352046035</v>
      </c>
      <c r="I270" s="23">
        <v>0.16000000000000014</v>
      </c>
      <c r="J270" s="24">
        <v>20150.281600000017</v>
      </c>
      <c r="K270" s="23">
        <v>0</v>
      </c>
      <c r="L270" s="24">
        <v>0</v>
      </c>
      <c r="M270" s="25">
        <v>40210</v>
      </c>
      <c r="N270" s="34">
        <v>2</v>
      </c>
      <c r="O270" s="35">
        <v>20110</v>
      </c>
      <c r="P270" s="28"/>
      <c r="Q270" s="29"/>
      <c r="R270" s="30">
        <v>2</v>
      </c>
      <c r="S270" s="29">
        <v>20105</v>
      </c>
      <c r="U270" s="31"/>
      <c r="V270" s="31"/>
      <c r="W270" s="31"/>
    </row>
    <row r="271" spans="1:23">
      <c r="A271" s="32" t="s">
        <v>547</v>
      </c>
      <c r="B271" s="33" t="s">
        <v>548</v>
      </c>
      <c r="C271" s="23">
        <v>60.900000000000091</v>
      </c>
      <c r="D271" s="24">
        <v>9516.4398899845437</v>
      </c>
      <c r="E271" s="23">
        <v>8.5999999999999659</v>
      </c>
      <c r="F271" s="24">
        <v>11373.973144349078</v>
      </c>
      <c r="G271" s="23">
        <v>3.4800000000000182</v>
      </c>
      <c r="H271" s="24">
        <v>30686.760214227746</v>
      </c>
      <c r="I271" s="23">
        <v>2.0000000000000462E-2</v>
      </c>
      <c r="J271" s="24">
        <v>2518.785200000058</v>
      </c>
      <c r="K271" s="23">
        <v>419.78333333333336</v>
      </c>
      <c r="L271" s="24">
        <v>67903.633082085769</v>
      </c>
      <c r="M271" s="25">
        <v>122000</v>
      </c>
      <c r="N271" s="34">
        <v>2</v>
      </c>
      <c r="O271" s="35">
        <v>61000</v>
      </c>
      <c r="P271" s="28"/>
      <c r="Q271" s="29"/>
      <c r="R271" s="30">
        <v>2</v>
      </c>
      <c r="S271" s="29">
        <v>61000</v>
      </c>
      <c r="U271" s="31"/>
      <c r="V271" s="31"/>
      <c r="W271" s="31"/>
    </row>
    <row r="272" spans="1:23">
      <c r="A272" s="32" t="s">
        <v>549</v>
      </c>
      <c r="B272" s="33" t="s">
        <v>550</v>
      </c>
      <c r="C272" s="23">
        <v>37.300000000000182</v>
      </c>
      <c r="D272" s="24">
        <v>5828.6241033895676</v>
      </c>
      <c r="E272" s="23">
        <v>13.21999999999997</v>
      </c>
      <c r="F272" s="24">
        <v>17484.177321894778</v>
      </c>
      <c r="G272" s="23">
        <v>5.1899999999999977</v>
      </c>
      <c r="H272" s="24">
        <v>45765.599285011813</v>
      </c>
      <c r="I272" s="23">
        <v>0</v>
      </c>
      <c r="J272" s="24">
        <v>0</v>
      </c>
      <c r="K272" s="23">
        <v>114.61666666666666</v>
      </c>
      <c r="L272" s="24">
        <v>18540.250315857535</v>
      </c>
      <c r="M272" s="25">
        <v>87620</v>
      </c>
      <c r="N272" s="34">
        <v>2</v>
      </c>
      <c r="O272" s="35">
        <v>43810</v>
      </c>
      <c r="P272" s="28"/>
      <c r="Q272" s="29"/>
      <c r="R272" s="30">
        <v>2</v>
      </c>
      <c r="S272" s="29">
        <v>43810</v>
      </c>
      <c r="U272" s="31"/>
      <c r="V272" s="31"/>
      <c r="W272" s="31"/>
    </row>
    <row r="273" spans="1:23">
      <c r="A273" s="32" t="s">
        <v>551</v>
      </c>
      <c r="B273" s="33" t="s">
        <v>552</v>
      </c>
      <c r="C273" s="23">
        <v>32.199999999999932</v>
      </c>
      <c r="D273" s="24">
        <v>5031.6808613711191</v>
      </c>
      <c r="E273" s="23">
        <v>4.6700000000000159</v>
      </c>
      <c r="F273" s="24">
        <v>6176.3319283849523</v>
      </c>
      <c r="G273" s="23">
        <v>1.1999999999999886</v>
      </c>
      <c r="H273" s="24">
        <v>10581.641453181826</v>
      </c>
      <c r="I273" s="23">
        <v>2.0000000000000018E-2</v>
      </c>
      <c r="J273" s="24">
        <v>2518.7852000000021</v>
      </c>
      <c r="K273" s="23">
        <v>0</v>
      </c>
      <c r="L273" s="24">
        <v>0</v>
      </c>
      <c r="M273" s="25">
        <v>24310</v>
      </c>
      <c r="N273" s="34">
        <v>2</v>
      </c>
      <c r="O273" s="35">
        <v>12160</v>
      </c>
      <c r="P273" s="28"/>
      <c r="Q273" s="29"/>
      <c r="R273" s="30">
        <v>2</v>
      </c>
      <c r="S273" s="29">
        <v>12155</v>
      </c>
      <c r="U273" s="31"/>
      <c r="V273" s="31"/>
      <c r="W273" s="31"/>
    </row>
    <row r="274" spans="1:23">
      <c r="A274" s="32" t="s">
        <v>553</v>
      </c>
      <c r="B274" s="33" t="s">
        <v>554</v>
      </c>
      <c r="C274" s="23">
        <v>41.5</v>
      </c>
      <c r="D274" s="24">
        <v>6484.9303026988164</v>
      </c>
      <c r="E274" s="23">
        <v>6.839999999999975</v>
      </c>
      <c r="F274" s="24">
        <v>9046.2763148078757</v>
      </c>
      <c r="G274" s="23">
        <v>2.0700000000000216</v>
      </c>
      <c r="H274" s="24">
        <v>18253.331506739014</v>
      </c>
      <c r="I274" s="23">
        <v>0.19000000000000039</v>
      </c>
      <c r="J274" s="24">
        <v>23928.459400000047</v>
      </c>
      <c r="K274" s="23">
        <v>19.083333333333332</v>
      </c>
      <c r="L274" s="24">
        <v>3086.8964100126332</v>
      </c>
      <c r="M274" s="25">
        <v>60800</v>
      </c>
      <c r="N274" s="34">
        <v>2</v>
      </c>
      <c r="O274" s="35">
        <v>30400</v>
      </c>
      <c r="P274" s="28"/>
      <c r="Q274" s="29"/>
      <c r="R274" s="30">
        <v>2</v>
      </c>
      <c r="S274" s="29">
        <v>30400</v>
      </c>
      <c r="U274" s="31"/>
      <c r="V274" s="31"/>
      <c r="W274" s="31"/>
    </row>
    <row r="275" spans="1:23">
      <c r="A275" s="32" t="s">
        <v>555</v>
      </c>
      <c r="B275" s="33" t="s">
        <v>556</v>
      </c>
      <c r="C275" s="23">
        <v>31.099999999999909</v>
      </c>
      <c r="D275" s="24">
        <v>4859.7911425044003</v>
      </c>
      <c r="E275" s="23">
        <v>6.1200000000000045</v>
      </c>
      <c r="F275" s="24">
        <v>8094.0367027228713</v>
      </c>
      <c r="G275" s="23">
        <v>1.460000000000008</v>
      </c>
      <c r="H275" s="24">
        <v>12874.330434704747</v>
      </c>
      <c r="I275" s="23">
        <v>0</v>
      </c>
      <c r="J275" s="24">
        <v>0</v>
      </c>
      <c r="K275" s="23">
        <v>0</v>
      </c>
      <c r="L275" s="24">
        <v>0</v>
      </c>
      <c r="M275" s="25">
        <v>25830</v>
      </c>
      <c r="N275" s="34">
        <v>2</v>
      </c>
      <c r="O275" s="35">
        <v>12920</v>
      </c>
      <c r="P275" s="28"/>
      <c r="Q275" s="29"/>
      <c r="R275" s="30">
        <v>2</v>
      </c>
      <c r="S275" s="29">
        <v>12915</v>
      </c>
      <c r="U275" s="31"/>
      <c r="V275" s="31"/>
      <c r="W275" s="31"/>
    </row>
    <row r="276" spans="1:23">
      <c r="A276" s="32" t="s">
        <v>557</v>
      </c>
      <c r="B276" s="33" t="s">
        <v>558</v>
      </c>
      <c r="C276" s="23">
        <v>28.700000000000273</v>
      </c>
      <c r="D276" s="24">
        <v>4484.7590286134409</v>
      </c>
      <c r="E276" s="23">
        <v>6.5</v>
      </c>
      <c r="F276" s="24">
        <v>8596.6076091010818</v>
      </c>
      <c r="G276" s="23">
        <v>2.1299999999999955</v>
      </c>
      <c r="H276" s="24">
        <v>18782.413579397878</v>
      </c>
      <c r="I276" s="23">
        <v>0.15000000000000036</v>
      </c>
      <c r="J276" s="24">
        <v>18890.889000000043</v>
      </c>
      <c r="K276" s="23">
        <v>0</v>
      </c>
      <c r="L276" s="24">
        <v>0</v>
      </c>
      <c r="M276" s="25">
        <v>50750</v>
      </c>
      <c r="N276" s="34">
        <v>2</v>
      </c>
      <c r="O276" s="35">
        <v>25380</v>
      </c>
      <c r="P276" s="28"/>
      <c r="Q276" s="29"/>
      <c r="R276" s="30">
        <v>2</v>
      </c>
      <c r="S276" s="29">
        <v>25375</v>
      </c>
      <c r="U276" s="31"/>
      <c r="V276" s="31"/>
      <c r="W276" s="31"/>
    </row>
    <row r="277" spans="1:23">
      <c r="A277" s="32" t="s">
        <v>559</v>
      </c>
      <c r="B277" s="33" t="s">
        <v>560</v>
      </c>
      <c r="C277" s="23">
        <v>37.699999999999818</v>
      </c>
      <c r="D277" s="24">
        <v>5891.1294557046795</v>
      </c>
      <c r="E277" s="23">
        <v>4.2800000000000864</v>
      </c>
      <c r="F277" s="24">
        <v>5660.5354718389808</v>
      </c>
      <c r="G277" s="23">
        <v>1.2800000000000011</v>
      </c>
      <c r="H277" s="24">
        <v>11287.084216727399</v>
      </c>
      <c r="I277" s="23">
        <v>0</v>
      </c>
      <c r="J277" s="24">
        <v>0</v>
      </c>
      <c r="K277" s="23">
        <v>68.11666666666666</v>
      </c>
      <c r="L277" s="24">
        <v>11018.467797136795</v>
      </c>
      <c r="M277" s="25">
        <v>33860</v>
      </c>
      <c r="N277" s="34">
        <v>2</v>
      </c>
      <c r="O277" s="35">
        <v>16930</v>
      </c>
      <c r="P277" s="28"/>
      <c r="Q277" s="29"/>
      <c r="R277" s="30">
        <v>2</v>
      </c>
      <c r="S277" s="29">
        <v>16930</v>
      </c>
      <c r="U277" s="31"/>
      <c r="V277" s="31"/>
      <c r="W277" s="31"/>
    </row>
    <row r="278" spans="1:23">
      <c r="A278" s="32" t="s">
        <v>561</v>
      </c>
      <c r="B278" s="33" t="s">
        <v>562</v>
      </c>
      <c r="C278" s="23">
        <v>36.799999999999955</v>
      </c>
      <c r="D278" s="24">
        <v>5750.4924129955698</v>
      </c>
      <c r="E278" s="23">
        <v>2.3600000000000136</v>
      </c>
      <c r="F278" s="24">
        <v>3121.2298396121032</v>
      </c>
      <c r="G278" s="23">
        <v>0.70999999999999375</v>
      </c>
      <c r="H278" s="24">
        <v>6260.8045264659186</v>
      </c>
      <c r="I278" s="23">
        <v>0</v>
      </c>
      <c r="J278" s="24">
        <v>0</v>
      </c>
      <c r="K278" s="23">
        <v>82.36666666666666</v>
      </c>
      <c r="L278" s="24">
        <v>13323.530181906055</v>
      </c>
      <c r="M278" s="25">
        <v>28460</v>
      </c>
      <c r="N278" s="34">
        <v>1</v>
      </c>
      <c r="O278" s="35">
        <v>28460</v>
      </c>
      <c r="P278" s="28"/>
      <c r="Q278" s="29">
        <v>28460</v>
      </c>
      <c r="R278" s="30">
        <v>1</v>
      </c>
      <c r="S278" s="29"/>
      <c r="U278" s="31"/>
      <c r="V278" s="31"/>
      <c r="W278" s="31"/>
    </row>
    <row r="279" spans="1:23">
      <c r="A279" s="32" t="s">
        <v>563</v>
      </c>
      <c r="B279" s="33" t="s">
        <v>564</v>
      </c>
      <c r="C279" s="23">
        <v>39.200000000000045</v>
      </c>
      <c r="D279" s="24">
        <v>6125.5245268866001</v>
      </c>
      <c r="E279" s="23">
        <v>6.2399999999999807</v>
      </c>
      <c r="F279" s="24">
        <v>8252.7433047370141</v>
      </c>
      <c r="G279" s="23">
        <v>1.9099999999999966</v>
      </c>
      <c r="H279" s="24">
        <v>16842.44597964787</v>
      </c>
      <c r="I279" s="23">
        <v>0</v>
      </c>
      <c r="J279" s="24">
        <v>0</v>
      </c>
      <c r="K279" s="23">
        <v>14.15</v>
      </c>
      <c r="L279" s="24">
        <v>2288.8865083849132</v>
      </c>
      <c r="M279" s="25">
        <v>33510</v>
      </c>
      <c r="N279" s="34">
        <v>1</v>
      </c>
      <c r="O279" s="35">
        <v>33510</v>
      </c>
      <c r="P279" s="28"/>
      <c r="Q279" s="29">
        <v>33510</v>
      </c>
      <c r="R279" s="30">
        <v>1</v>
      </c>
      <c r="S279" s="29"/>
      <c r="U279" s="31"/>
      <c r="V279" s="31"/>
      <c r="W279" s="31"/>
    </row>
    <row r="280" spans="1:23">
      <c r="A280" s="32" t="s">
        <v>565</v>
      </c>
      <c r="B280" s="33" t="s">
        <v>566</v>
      </c>
      <c r="C280" s="23">
        <v>29.700000000000273</v>
      </c>
      <c r="D280" s="24">
        <v>4641.0224094013647</v>
      </c>
      <c r="E280" s="23">
        <v>4.1500000000000057</v>
      </c>
      <c r="F280" s="24">
        <v>5488.6033196568524</v>
      </c>
      <c r="G280" s="23">
        <v>1.1599999999999966</v>
      </c>
      <c r="H280" s="24">
        <v>10228.920071409166</v>
      </c>
      <c r="I280" s="23">
        <v>4.0000000000000036E-2</v>
      </c>
      <c r="J280" s="24">
        <v>5037.5704000000042</v>
      </c>
      <c r="K280" s="23">
        <v>0</v>
      </c>
      <c r="L280" s="24">
        <v>0</v>
      </c>
      <c r="M280" s="25">
        <v>25400</v>
      </c>
      <c r="N280" s="34">
        <v>1</v>
      </c>
      <c r="O280" s="35">
        <v>25400</v>
      </c>
      <c r="P280" s="28"/>
      <c r="Q280" s="29">
        <v>25400</v>
      </c>
      <c r="R280" s="30">
        <v>1</v>
      </c>
      <c r="S280" s="29"/>
      <c r="U280" s="31"/>
      <c r="V280" s="31"/>
      <c r="W280" s="31"/>
    </row>
    <row r="281" spans="1:23">
      <c r="A281" s="32" t="s">
        <v>567</v>
      </c>
      <c r="B281" s="33" t="s">
        <v>568</v>
      </c>
      <c r="C281" s="23">
        <v>41.200000000000273</v>
      </c>
      <c r="D281" s="24">
        <v>6438.0512884624823</v>
      </c>
      <c r="E281" s="23">
        <v>1.8100000000000023</v>
      </c>
      <c r="F281" s="24">
        <v>2393.824580380458</v>
      </c>
      <c r="G281" s="23">
        <v>0.95999999999999375</v>
      </c>
      <c r="H281" s="24">
        <v>8465.3131625454862</v>
      </c>
      <c r="I281" s="23">
        <v>0.1800000000000006</v>
      </c>
      <c r="J281" s="24">
        <v>22669.066800000077</v>
      </c>
      <c r="K281" s="23">
        <v>258.86666666666667</v>
      </c>
      <c r="L281" s="24">
        <v>41873.952000276178</v>
      </c>
      <c r="M281" s="25">
        <v>81840</v>
      </c>
      <c r="N281" s="34">
        <v>1</v>
      </c>
      <c r="O281" s="35">
        <v>81840</v>
      </c>
      <c r="P281" s="28"/>
      <c r="Q281" s="29">
        <v>81840</v>
      </c>
      <c r="R281" s="30">
        <v>1</v>
      </c>
      <c r="S281" s="29"/>
      <c r="U281" s="31"/>
      <c r="V281" s="31"/>
      <c r="W281" s="31"/>
    </row>
    <row r="282" spans="1:23">
      <c r="A282" s="32" t="s">
        <v>569</v>
      </c>
      <c r="B282" s="33" t="s">
        <v>570</v>
      </c>
      <c r="C282" s="23">
        <v>43.799999999999955</v>
      </c>
      <c r="D282" s="24">
        <v>6844.3360785110335</v>
      </c>
      <c r="E282" s="23">
        <v>2.5600000000000023</v>
      </c>
      <c r="F282" s="24">
        <v>3385.7408429690445</v>
      </c>
      <c r="G282" s="23">
        <v>0.95999999999999375</v>
      </c>
      <c r="H282" s="24">
        <v>8465.3131625454862</v>
      </c>
      <c r="I282" s="23">
        <v>0</v>
      </c>
      <c r="J282" s="24">
        <v>0</v>
      </c>
      <c r="K282" s="23">
        <v>66.733333333333334</v>
      </c>
      <c r="L282" s="24">
        <v>10794.701507153348</v>
      </c>
      <c r="M282" s="25">
        <v>29490</v>
      </c>
      <c r="N282" s="34">
        <v>1</v>
      </c>
      <c r="O282" s="35">
        <v>29490</v>
      </c>
      <c r="P282" s="28"/>
      <c r="Q282" s="29">
        <v>29490</v>
      </c>
      <c r="R282" s="30">
        <v>1</v>
      </c>
      <c r="S282" s="29"/>
      <c r="U282" s="31"/>
      <c r="V282" s="31"/>
      <c r="W282" s="31"/>
    </row>
    <row r="283" spans="1:23">
      <c r="A283" s="32" t="s">
        <v>571</v>
      </c>
      <c r="B283" s="33" t="s">
        <v>572</v>
      </c>
      <c r="C283" s="23">
        <v>30.5</v>
      </c>
      <c r="D283" s="24">
        <v>4766.0331140316603</v>
      </c>
      <c r="E283" s="23">
        <v>5.0800000000000409</v>
      </c>
      <c r="F283" s="24">
        <v>6718.5794852667459</v>
      </c>
      <c r="G283" s="23">
        <v>1.6000000000000085</v>
      </c>
      <c r="H283" s="24">
        <v>14108.855270909311</v>
      </c>
      <c r="I283" s="23">
        <v>3.9999999999999147E-2</v>
      </c>
      <c r="J283" s="24">
        <v>5037.5703999998923</v>
      </c>
      <c r="K283" s="23">
        <v>0</v>
      </c>
      <c r="L283" s="24">
        <v>0</v>
      </c>
      <c r="M283" s="25">
        <v>30630</v>
      </c>
      <c r="N283" s="34">
        <v>2</v>
      </c>
      <c r="O283" s="35">
        <v>15320</v>
      </c>
      <c r="P283" s="28"/>
      <c r="Q283" s="29"/>
      <c r="R283" s="30">
        <v>2</v>
      </c>
      <c r="S283" s="29">
        <v>15315</v>
      </c>
      <c r="U283" s="31"/>
      <c r="V283" s="31"/>
      <c r="W283" s="31"/>
    </row>
    <row r="284" spans="1:23">
      <c r="A284" s="32" t="s">
        <v>573</v>
      </c>
      <c r="B284" s="33" t="s">
        <v>574</v>
      </c>
      <c r="C284" s="23">
        <v>36.200000000000273</v>
      </c>
      <c r="D284" s="24">
        <v>5656.7343845228661</v>
      </c>
      <c r="E284" s="23">
        <v>8.1699999999999591</v>
      </c>
      <c r="F284" s="24">
        <v>10805.274487131614</v>
      </c>
      <c r="G284" s="23">
        <v>3.9000000000000057</v>
      </c>
      <c r="H284" s="24">
        <v>34390.334722841311</v>
      </c>
      <c r="I284" s="23">
        <v>0</v>
      </c>
      <c r="J284" s="24">
        <v>0</v>
      </c>
      <c r="K284" s="23">
        <v>150.28333333333333</v>
      </c>
      <c r="L284" s="24">
        <v>24309.646226274159</v>
      </c>
      <c r="M284" s="25">
        <v>75160</v>
      </c>
      <c r="N284" s="34">
        <v>2</v>
      </c>
      <c r="O284" s="35">
        <v>37580</v>
      </c>
      <c r="P284" s="28"/>
      <c r="Q284" s="29"/>
      <c r="R284" s="30">
        <v>2</v>
      </c>
      <c r="S284" s="29">
        <v>37580</v>
      </c>
      <c r="U284" s="31"/>
      <c r="V284" s="31"/>
      <c r="W284" s="31"/>
    </row>
    <row r="285" spans="1:23">
      <c r="A285" s="32" t="s">
        <v>575</v>
      </c>
      <c r="B285" s="33" t="s">
        <v>576</v>
      </c>
      <c r="C285" s="23">
        <v>28.200000000000273</v>
      </c>
      <c r="D285" s="24">
        <v>4406.6273382194795</v>
      </c>
      <c r="E285" s="23">
        <v>6.0999999999999659</v>
      </c>
      <c r="F285" s="24">
        <v>8067.5856023871238</v>
      </c>
      <c r="G285" s="23">
        <v>2.5800000000000125</v>
      </c>
      <c r="H285" s="24">
        <v>22750.529124341254</v>
      </c>
      <c r="I285" s="23">
        <v>3.0000000000000249E-2</v>
      </c>
      <c r="J285" s="24">
        <v>3778.1778000000313</v>
      </c>
      <c r="K285" s="23">
        <v>0.7</v>
      </c>
      <c r="L285" s="24">
        <v>113.23113469041972</v>
      </c>
      <c r="M285" s="25">
        <v>39120</v>
      </c>
      <c r="N285" s="34">
        <v>2</v>
      </c>
      <c r="O285" s="35">
        <v>19560</v>
      </c>
      <c r="P285" s="28"/>
      <c r="Q285" s="29"/>
      <c r="R285" s="30">
        <v>2</v>
      </c>
      <c r="S285" s="29">
        <v>19560</v>
      </c>
      <c r="U285" s="31"/>
      <c r="V285" s="31"/>
      <c r="W285" s="31"/>
    </row>
    <row r="286" spans="1:23">
      <c r="A286" s="32" t="s">
        <v>577</v>
      </c>
      <c r="B286" s="33" t="s">
        <v>578</v>
      </c>
      <c r="C286" s="23">
        <v>38.699999999999818</v>
      </c>
      <c r="D286" s="24">
        <v>6047.3928364926032</v>
      </c>
      <c r="E286" s="23">
        <v>8.0099999999999909</v>
      </c>
      <c r="F286" s="24">
        <v>10593.66568444609</v>
      </c>
      <c r="G286" s="23">
        <v>1.7199999999999989</v>
      </c>
      <c r="H286" s="24">
        <v>15167.019416227418</v>
      </c>
      <c r="I286" s="23">
        <v>0.57000000000000028</v>
      </c>
      <c r="J286" s="24">
        <v>71785.378200000036</v>
      </c>
      <c r="K286" s="23">
        <v>0</v>
      </c>
      <c r="L286" s="24">
        <v>0</v>
      </c>
      <c r="M286" s="25">
        <v>103590</v>
      </c>
      <c r="N286" s="34">
        <v>2</v>
      </c>
      <c r="O286" s="35">
        <v>51800</v>
      </c>
      <c r="P286" s="28"/>
      <c r="Q286" s="29"/>
      <c r="R286" s="30">
        <v>2</v>
      </c>
      <c r="S286" s="29">
        <v>51795</v>
      </c>
      <c r="U286" s="31"/>
      <c r="V286" s="31"/>
      <c r="W286" s="31"/>
    </row>
    <row r="287" spans="1:23">
      <c r="A287" s="32" t="s">
        <v>579</v>
      </c>
      <c r="B287" s="33" t="s">
        <v>580</v>
      </c>
      <c r="C287" s="23">
        <v>46.199999999999818</v>
      </c>
      <c r="D287" s="24">
        <v>7219.3681924020275</v>
      </c>
      <c r="E287" s="23">
        <v>7.7000000000000455</v>
      </c>
      <c r="F287" s="24">
        <v>10183.67362924288</v>
      </c>
      <c r="G287" s="23">
        <v>1.8799999999999955</v>
      </c>
      <c r="H287" s="24">
        <v>16577.904943318314</v>
      </c>
      <c r="I287" s="23">
        <v>0</v>
      </c>
      <c r="J287" s="24">
        <v>0</v>
      </c>
      <c r="K287" s="23">
        <v>0.41666666666666669</v>
      </c>
      <c r="L287" s="24">
        <v>67.399484934773653</v>
      </c>
      <c r="M287" s="25">
        <v>34050</v>
      </c>
      <c r="N287" s="34">
        <v>2</v>
      </c>
      <c r="O287" s="35">
        <v>17030</v>
      </c>
      <c r="P287" s="28"/>
      <c r="Q287" s="29"/>
      <c r="R287" s="30">
        <v>2</v>
      </c>
      <c r="S287" s="29">
        <v>17025</v>
      </c>
      <c r="U287" s="31"/>
      <c r="V287" s="31"/>
      <c r="W287" s="31"/>
    </row>
    <row r="288" spans="1:23">
      <c r="A288" s="32" t="s">
        <v>581</v>
      </c>
      <c r="B288" s="33" t="s">
        <v>582</v>
      </c>
      <c r="C288" s="23">
        <v>24.200000000000045</v>
      </c>
      <c r="D288" s="24">
        <v>3781.5738150677507</v>
      </c>
      <c r="E288" s="23">
        <v>2.3500000000000227</v>
      </c>
      <c r="F288" s="24">
        <v>3108.0042894442672</v>
      </c>
      <c r="G288" s="23">
        <v>1.6099999999999994</v>
      </c>
      <c r="H288" s="24">
        <v>14197.035616352414</v>
      </c>
      <c r="I288" s="23">
        <v>0</v>
      </c>
      <c r="J288" s="24">
        <v>0</v>
      </c>
      <c r="K288" s="23">
        <v>0</v>
      </c>
      <c r="L288" s="24">
        <v>0</v>
      </c>
      <c r="M288" s="25">
        <v>21090</v>
      </c>
      <c r="N288" s="34">
        <v>2</v>
      </c>
      <c r="O288" s="35">
        <v>10550</v>
      </c>
      <c r="P288" s="28"/>
      <c r="Q288" s="29"/>
      <c r="R288" s="30">
        <v>2</v>
      </c>
      <c r="S288" s="29">
        <v>10545</v>
      </c>
      <c r="U288" s="31"/>
      <c r="V288" s="31"/>
      <c r="W288" s="31"/>
    </row>
    <row r="289" spans="1:23">
      <c r="A289" s="32" t="s">
        <v>583</v>
      </c>
      <c r="B289" s="33" t="s">
        <v>584</v>
      </c>
      <c r="C289" s="23">
        <v>30.799999999999727</v>
      </c>
      <c r="D289" s="24">
        <v>4812.9121282679953</v>
      </c>
      <c r="E289" s="23">
        <v>6.7599999999999909</v>
      </c>
      <c r="F289" s="24">
        <v>8940.4719134651132</v>
      </c>
      <c r="G289" s="23">
        <v>2.7199999999999989</v>
      </c>
      <c r="H289" s="24">
        <v>23985.053960545691</v>
      </c>
      <c r="I289" s="23">
        <v>0.17999999999999972</v>
      </c>
      <c r="J289" s="24">
        <v>22669.066799999964</v>
      </c>
      <c r="K289" s="23">
        <v>89.066666666666663</v>
      </c>
      <c r="L289" s="24">
        <v>14407.313899657214</v>
      </c>
      <c r="M289" s="25">
        <v>74810</v>
      </c>
      <c r="N289" s="34">
        <v>2</v>
      </c>
      <c r="O289" s="35">
        <v>37410</v>
      </c>
      <c r="P289" s="28"/>
      <c r="Q289" s="29"/>
      <c r="R289" s="30">
        <v>2</v>
      </c>
      <c r="S289" s="29">
        <v>37405</v>
      </c>
      <c r="U289" s="31"/>
      <c r="V289" s="31"/>
      <c r="W289" s="31"/>
    </row>
    <row r="290" spans="1:23">
      <c r="A290" s="32" t="s">
        <v>585</v>
      </c>
      <c r="B290" s="33" t="s">
        <v>586</v>
      </c>
      <c r="C290" s="23">
        <v>35</v>
      </c>
      <c r="D290" s="24">
        <v>5469.218327577315</v>
      </c>
      <c r="E290" s="23">
        <v>7.839999999999975</v>
      </c>
      <c r="F290" s="24">
        <v>10368.831331592657</v>
      </c>
      <c r="G290" s="23">
        <v>3.0300000000000011</v>
      </c>
      <c r="H290" s="24">
        <v>26718.644669284375</v>
      </c>
      <c r="I290" s="23">
        <v>0</v>
      </c>
      <c r="J290" s="24">
        <v>0</v>
      </c>
      <c r="K290" s="23">
        <v>442.31666666666666</v>
      </c>
      <c r="L290" s="24">
        <v>71548.597227358317</v>
      </c>
      <c r="M290" s="25">
        <v>114110</v>
      </c>
      <c r="N290" s="34">
        <v>2</v>
      </c>
      <c r="O290" s="35">
        <v>57060</v>
      </c>
      <c r="P290" s="28"/>
      <c r="Q290" s="29"/>
      <c r="R290" s="30">
        <v>2</v>
      </c>
      <c r="S290" s="29">
        <v>57055</v>
      </c>
      <c r="U290" s="31"/>
      <c r="V290" s="31"/>
      <c r="W290" s="31"/>
    </row>
    <row r="291" spans="1:23">
      <c r="A291" s="32" t="s">
        <v>587</v>
      </c>
      <c r="B291" s="33" t="s">
        <v>588</v>
      </c>
      <c r="C291" s="23">
        <v>35.400000000000091</v>
      </c>
      <c r="D291" s="24">
        <v>5531.7236798924987</v>
      </c>
      <c r="E291" s="23">
        <v>2.9300000000000068</v>
      </c>
      <c r="F291" s="24">
        <v>3875.08619917942</v>
      </c>
      <c r="G291" s="23">
        <v>0.65999999999999659</v>
      </c>
      <c r="H291" s="24">
        <v>5819.9027992500296</v>
      </c>
      <c r="I291" s="23">
        <v>0.49000000000000021</v>
      </c>
      <c r="J291" s="24">
        <v>61710.237400000027</v>
      </c>
      <c r="K291" s="23">
        <v>104.15</v>
      </c>
      <c r="L291" s="24">
        <v>16847.175254296024</v>
      </c>
      <c r="M291" s="25">
        <v>93780</v>
      </c>
      <c r="N291" s="34">
        <v>2</v>
      </c>
      <c r="O291" s="35">
        <v>46890</v>
      </c>
      <c r="P291" s="28"/>
      <c r="Q291" s="29"/>
      <c r="R291" s="30">
        <v>2</v>
      </c>
      <c r="S291" s="29">
        <v>46890</v>
      </c>
      <c r="U291" s="31"/>
      <c r="V291" s="31"/>
      <c r="W291" s="31"/>
    </row>
    <row r="292" spans="1:23">
      <c r="A292" s="32" t="s">
        <v>589</v>
      </c>
      <c r="B292" s="33" t="s">
        <v>590</v>
      </c>
      <c r="C292" s="23">
        <v>33.699999999999818</v>
      </c>
      <c r="D292" s="24">
        <v>5266.0759325529871</v>
      </c>
      <c r="E292" s="23">
        <v>4.4399999999999409</v>
      </c>
      <c r="F292" s="24">
        <v>5872.144274524353</v>
      </c>
      <c r="G292" s="23">
        <v>0.81000000000000227</v>
      </c>
      <c r="H292" s="24">
        <v>7142.6079808978202</v>
      </c>
      <c r="I292" s="23">
        <v>0.13999999999999968</v>
      </c>
      <c r="J292" s="24">
        <v>17631.49639999996</v>
      </c>
      <c r="K292" s="23">
        <v>80.916666666666671</v>
      </c>
      <c r="L292" s="24">
        <v>13088.979974333044</v>
      </c>
      <c r="M292" s="25">
        <v>49000</v>
      </c>
      <c r="N292" s="34">
        <v>2</v>
      </c>
      <c r="O292" s="35">
        <v>24500</v>
      </c>
      <c r="P292" s="28"/>
      <c r="Q292" s="29"/>
      <c r="R292" s="30">
        <v>2</v>
      </c>
      <c r="S292" s="29">
        <v>24500</v>
      </c>
      <c r="U292" s="31"/>
      <c r="V292" s="31"/>
      <c r="W292" s="31"/>
    </row>
    <row r="293" spans="1:23">
      <c r="A293" s="32" t="s">
        <v>591</v>
      </c>
      <c r="B293" s="33" t="s">
        <v>592</v>
      </c>
      <c r="C293" s="23">
        <v>26.599999999999909</v>
      </c>
      <c r="D293" s="24">
        <v>4156.6059289587456</v>
      </c>
      <c r="E293" s="23">
        <v>2.2099999999999795</v>
      </c>
      <c r="F293" s="24">
        <v>2922.846587094341</v>
      </c>
      <c r="G293" s="23">
        <v>0.53999999999999204</v>
      </c>
      <c r="H293" s="24">
        <v>4761.7386539317968</v>
      </c>
      <c r="I293" s="23">
        <v>0</v>
      </c>
      <c r="J293" s="24">
        <v>0</v>
      </c>
      <c r="K293" s="23">
        <v>0</v>
      </c>
      <c r="L293" s="24">
        <v>0</v>
      </c>
      <c r="M293" s="25">
        <v>11840</v>
      </c>
      <c r="N293" s="34">
        <v>2</v>
      </c>
      <c r="O293" s="35">
        <v>5920</v>
      </c>
      <c r="P293" s="28"/>
      <c r="Q293" s="29"/>
      <c r="R293" s="30">
        <v>2</v>
      </c>
      <c r="S293" s="29">
        <v>5920</v>
      </c>
      <c r="U293" s="31"/>
      <c r="V293" s="31"/>
      <c r="W293" s="31"/>
    </row>
    <row r="294" spans="1:23">
      <c r="A294" s="32" t="s">
        <v>593</v>
      </c>
      <c r="B294" s="33" t="s">
        <v>594</v>
      </c>
      <c r="C294" s="23">
        <v>29.700000000000045</v>
      </c>
      <c r="D294" s="24">
        <v>4641.0224094013292</v>
      </c>
      <c r="E294" s="23">
        <v>3.4800000000000182</v>
      </c>
      <c r="F294" s="24">
        <v>4602.4914584110647</v>
      </c>
      <c r="G294" s="23">
        <v>1.3799999999999955</v>
      </c>
      <c r="H294" s="24">
        <v>12168.887671159177</v>
      </c>
      <c r="I294" s="23">
        <v>0.33999999999999986</v>
      </c>
      <c r="J294" s="24">
        <v>42819.348399999981</v>
      </c>
      <c r="K294" s="23">
        <v>49.783333333333331</v>
      </c>
      <c r="L294" s="24">
        <v>8052.8904600067553</v>
      </c>
      <c r="M294" s="25">
        <v>72280</v>
      </c>
      <c r="N294" s="34">
        <v>2</v>
      </c>
      <c r="O294" s="35">
        <v>36140</v>
      </c>
      <c r="P294" s="28"/>
      <c r="Q294" s="29"/>
      <c r="R294" s="30">
        <v>2</v>
      </c>
      <c r="S294" s="29">
        <v>36140</v>
      </c>
      <c r="U294" s="31"/>
      <c r="V294" s="31"/>
      <c r="W294" s="31"/>
    </row>
    <row r="295" spans="1:23">
      <c r="A295" s="32" t="s">
        <v>595</v>
      </c>
      <c r="B295" s="33" t="s">
        <v>596</v>
      </c>
      <c r="C295" s="23">
        <v>50</v>
      </c>
      <c r="D295" s="24">
        <v>7813.1690393961644</v>
      </c>
      <c r="E295" s="23">
        <v>5.3600000000000136</v>
      </c>
      <c r="F295" s="24">
        <v>7088.8948899664492</v>
      </c>
      <c r="G295" s="23">
        <v>2.6399999999999864</v>
      </c>
      <c r="H295" s="24">
        <v>23279.611197000118</v>
      </c>
      <c r="I295" s="23">
        <v>0.36000000000000032</v>
      </c>
      <c r="J295" s="24">
        <v>45338.133600000037</v>
      </c>
      <c r="K295" s="23">
        <v>298.61666666666667</v>
      </c>
      <c r="L295" s="24">
        <v>48303.862863053582</v>
      </c>
      <c r="M295" s="25">
        <v>131820</v>
      </c>
      <c r="N295" s="34">
        <v>2</v>
      </c>
      <c r="O295" s="35">
        <v>65910</v>
      </c>
      <c r="P295" s="28"/>
      <c r="Q295" s="29"/>
      <c r="R295" s="30">
        <v>2</v>
      </c>
      <c r="S295" s="29">
        <v>65910</v>
      </c>
      <c r="U295" s="31"/>
      <c r="V295" s="31"/>
      <c r="W295" s="31"/>
    </row>
    <row r="296" spans="1:23">
      <c r="A296" s="32" t="s">
        <v>597</v>
      </c>
      <c r="B296" s="33" t="s">
        <v>598</v>
      </c>
      <c r="C296" s="23">
        <v>47.299999999999727</v>
      </c>
      <c r="D296" s="24">
        <v>7391.257911268729</v>
      </c>
      <c r="E296" s="23">
        <v>2.8500000000000227</v>
      </c>
      <c r="F296" s="24">
        <v>3769.2817978366584</v>
      </c>
      <c r="G296" s="23">
        <v>0.76000000000000512</v>
      </c>
      <c r="H296" s="24">
        <v>6701.7062536819321</v>
      </c>
      <c r="I296" s="23">
        <v>0</v>
      </c>
      <c r="J296" s="24">
        <v>0</v>
      </c>
      <c r="K296" s="23">
        <v>17.399999999999999</v>
      </c>
      <c r="L296" s="24">
        <v>2814.6024908761474</v>
      </c>
      <c r="M296" s="25">
        <v>20680</v>
      </c>
      <c r="N296" s="34">
        <v>1</v>
      </c>
      <c r="O296" s="35">
        <v>20680</v>
      </c>
      <c r="P296" s="28"/>
      <c r="Q296" s="29">
        <v>20680</v>
      </c>
      <c r="R296" s="30">
        <v>1</v>
      </c>
      <c r="S296" s="29"/>
      <c r="U296" s="31"/>
      <c r="V296" s="31"/>
      <c r="W296" s="31"/>
    </row>
    <row r="297" spans="1:23">
      <c r="A297" s="32" t="s">
        <v>599</v>
      </c>
      <c r="B297" s="33" t="s">
        <v>600</v>
      </c>
      <c r="C297" s="23">
        <v>25.100000000000136</v>
      </c>
      <c r="D297" s="24">
        <v>3922.2108577768959</v>
      </c>
      <c r="E297" s="23">
        <v>1.7399999999999807</v>
      </c>
      <c r="F297" s="24">
        <v>2301.2457292054951</v>
      </c>
      <c r="G297" s="23">
        <v>0.38000000000000256</v>
      </c>
      <c r="H297" s="24">
        <v>3350.8531268409661</v>
      </c>
      <c r="I297" s="23">
        <v>0.23999999999999932</v>
      </c>
      <c r="J297" s="24">
        <v>30225.422399999912</v>
      </c>
      <c r="K297" s="23">
        <v>0</v>
      </c>
      <c r="L297" s="24">
        <v>0</v>
      </c>
      <c r="M297" s="25">
        <v>39800</v>
      </c>
      <c r="N297" s="34">
        <v>1</v>
      </c>
      <c r="O297" s="35">
        <v>39800</v>
      </c>
      <c r="P297" s="28"/>
      <c r="Q297" s="29">
        <v>39800</v>
      </c>
      <c r="R297" s="30">
        <v>1</v>
      </c>
      <c r="S297" s="29"/>
      <c r="U297" s="31"/>
      <c r="V297" s="31"/>
      <c r="W297" s="31"/>
    </row>
    <row r="298" spans="1:23">
      <c r="A298" s="32" t="s">
        <v>601</v>
      </c>
      <c r="B298" s="33" t="s">
        <v>602</v>
      </c>
      <c r="C298" s="23">
        <v>33</v>
      </c>
      <c r="D298" s="24">
        <v>5156.6915660014683</v>
      </c>
      <c r="E298" s="23">
        <v>5.8999999999999773</v>
      </c>
      <c r="F298" s="24">
        <v>7803.074599030183</v>
      </c>
      <c r="G298" s="23">
        <v>1.9699999999999989</v>
      </c>
      <c r="H298" s="24">
        <v>17371.528052306985</v>
      </c>
      <c r="I298" s="23">
        <v>0.17999999999999972</v>
      </c>
      <c r="J298" s="24">
        <v>22669.066799999964</v>
      </c>
      <c r="K298" s="23">
        <v>587.75</v>
      </c>
      <c r="L298" s="24">
        <v>95073.713448991708</v>
      </c>
      <c r="M298" s="25">
        <v>148070</v>
      </c>
      <c r="N298" s="34">
        <v>1</v>
      </c>
      <c r="O298" s="35">
        <v>148070</v>
      </c>
      <c r="P298" s="28"/>
      <c r="Q298" s="29">
        <v>148070</v>
      </c>
      <c r="R298" s="30">
        <v>1</v>
      </c>
      <c r="S298" s="29"/>
      <c r="U298" s="31"/>
      <c r="V298" s="31"/>
      <c r="W298" s="31"/>
    </row>
    <row r="299" spans="1:23">
      <c r="A299" s="32" t="s">
        <v>603</v>
      </c>
      <c r="B299" s="33" t="s">
        <v>604</v>
      </c>
      <c r="C299" s="23">
        <v>34.900000000000091</v>
      </c>
      <c r="D299" s="24">
        <v>5453.5919894985373</v>
      </c>
      <c r="E299" s="23">
        <v>3.3499999999999943</v>
      </c>
      <c r="F299" s="24">
        <v>4430.5593062290118</v>
      </c>
      <c r="G299" s="23">
        <v>1.4299999999999926</v>
      </c>
      <c r="H299" s="24">
        <v>12609.789398375064</v>
      </c>
      <c r="I299" s="23">
        <v>4.9999999999999822E-2</v>
      </c>
      <c r="J299" s="24">
        <v>6296.962999999977</v>
      </c>
      <c r="K299" s="23">
        <v>121.6</v>
      </c>
      <c r="L299" s="24">
        <v>19669.86568336434</v>
      </c>
      <c r="M299" s="25">
        <v>48460</v>
      </c>
      <c r="N299" s="34">
        <v>1</v>
      </c>
      <c r="O299" s="35">
        <v>48460</v>
      </c>
      <c r="P299" s="28"/>
      <c r="Q299" s="29">
        <v>48460</v>
      </c>
      <c r="R299" s="30">
        <v>1</v>
      </c>
      <c r="S299" s="29"/>
      <c r="U299" s="31"/>
      <c r="V299" s="31"/>
      <c r="W299" s="31"/>
    </row>
    <row r="300" spans="1:23">
      <c r="A300" s="32" t="s">
        <v>605</v>
      </c>
      <c r="B300" s="33" t="s">
        <v>606</v>
      </c>
      <c r="C300" s="23">
        <v>22.099999999999909</v>
      </c>
      <c r="D300" s="24">
        <v>3453.4207154130904</v>
      </c>
      <c r="E300" s="23">
        <v>1.8600000000000136</v>
      </c>
      <c r="F300" s="24">
        <v>2459.9523312197125</v>
      </c>
      <c r="G300" s="23">
        <v>0.76999999999999602</v>
      </c>
      <c r="H300" s="24">
        <v>6789.886599125035</v>
      </c>
      <c r="I300" s="23">
        <v>0.20000000000000018</v>
      </c>
      <c r="J300" s="24">
        <v>25187.852000000021</v>
      </c>
      <c r="K300" s="23">
        <v>21.866666666666667</v>
      </c>
      <c r="L300" s="24">
        <v>3537.1249693769214</v>
      </c>
      <c r="M300" s="25">
        <v>41430</v>
      </c>
      <c r="N300" s="34">
        <v>1</v>
      </c>
      <c r="O300" s="35">
        <v>41430</v>
      </c>
      <c r="P300" s="28"/>
      <c r="Q300" s="29">
        <v>41430</v>
      </c>
      <c r="R300" s="30">
        <v>1</v>
      </c>
      <c r="S300" s="29"/>
      <c r="U300" s="31"/>
      <c r="V300" s="31"/>
      <c r="W300" s="31"/>
    </row>
    <row r="301" spans="1:23">
      <c r="A301" s="32" t="s">
        <v>607</v>
      </c>
      <c r="B301" s="33" t="s">
        <v>608</v>
      </c>
      <c r="C301" s="23">
        <v>23</v>
      </c>
      <c r="D301" s="24">
        <v>3594.057758122236</v>
      </c>
      <c r="E301" s="23">
        <v>4.9499999999999318</v>
      </c>
      <c r="F301" s="24">
        <v>6546.6473330845802</v>
      </c>
      <c r="G301" s="23">
        <v>0.99000000000000909</v>
      </c>
      <c r="H301" s="24">
        <v>8729.8541988751695</v>
      </c>
      <c r="I301" s="23">
        <v>0</v>
      </c>
      <c r="J301" s="24">
        <v>0</v>
      </c>
      <c r="K301" s="23">
        <v>4</v>
      </c>
      <c r="L301" s="24">
        <v>647.03505537382705</v>
      </c>
      <c r="M301" s="25">
        <v>19520</v>
      </c>
      <c r="N301" s="34">
        <v>2</v>
      </c>
      <c r="O301" s="35">
        <v>9760</v>
      </c>
      <c r="P301" s="28"/>
      <c r="Q301" s="29"/>
      <c r="R301" s="30">
        <v>2</v>
      </c>
      <c r="S301" s="29">
        <v>9760</v>
      </c>
      <c r="U301" s="31"/>
      <c r="V301" s="31"/>
      <c r="W301" s="31"/>
    </row>
    <row r="302" spans="1:23">
      <c r="A302" s="32" t="s">
        <v>609</v>
      </c>
      <c r="B302" s="33" t="s">
        <v>610</v>
      </c>
      <c r="C302" s="23">
        <v>44</v>
      </c>
      <c r="D302" s="24">
        <v>6875.5887546686254</v>
      </c>
      <c r="E302" s="23">
        <v>7.0999999999999659</v>
      </c>
      <c r="F302" s="24">
        <v>9390.1406191719052</v>
      </c>
      <c r="G302" s="23">
        <v>2.9799999999999898</v>
      </c>
      <c r="H302" s="24">
        <v>26277.742942068362</v>
      </c>
      <c r="I302" s="23">
        <v>7.9999999999999627E-2</v>
      </c>
      <c r="J302" s="24">
        <v>10075.140799999952</v>
      </c>
      <c r="K302" s="23">
        <v>15.933333333333334</v>
      </c>
      <c r="L302" s="24">
        <v>2577.3563039057444</v>
      </c>
      <c r="M302" s="25">
        <v>55200</v>
      </c>
      <c r="N302" s="34">
        <v>2</v>
      </c>
      <c r="O302" s="35">
        <v>27600</v>
      </c>
      <c r="P302" s="28"/>
      <c r="Q302" s="29"/>
      <c r="R302" s="30">
        <v>2</v>
      </c>
      <c r="S302" s="29">
        <v>27600</v>
      </c>
      <c r="U302" s="31"/>
      <c r="V302" s="31"/>
      <c r="W302" s="31"/>
    </row>
    <row r="303" spans="1:23">
      <c r="A303" s="32" t="s">
        <v>611</v>
      </c>
      <c r="B303" s="33" t="s">
        <v>612</v>
      </c>
      <c r="C303" s="23">
        <v>30.5</v>
      </c>
      <c r="D303" s="24">
        <v>4766.0331140316603</v>
      </c>
      <c r="E303" s="23">
        <v>5.5699999999999932</v>
      </c>
      <c r="F303" s="24">
        <v>7366.6314434912256</v>
      </c>
      <c r="G303" s="23">
        <v>2.5999999999999943</v>
      </c>
      <c r="H303" s="24">
        <v>22926.88981522746</v>
      </c>
      <c r="I303" s="23">
        <v>0.1800000000000006</v>
      </c>
      <c r="J303" s="24">
        <v>22669.066800000077</v>
      </c>
      <c r="K303" s="23">
        <v>201.43333333333334</v>
      </c>
      <c r="L303" s="24">
        <v>32583.606996866973</v>
      </c>
      <c r="M303" s="25">
        <v>90310</v>
      </c>
      <c r="N303" s="34">
        <v>2</v>
      </c>
      <c r="O303" s="35">
        <v>45160</v>
      </c>
      <c r="P303" s="28"/>
      <c r="Q303" s="29"/>
      <c r="R303" s="30">
        <v>2</v>
      </c>
      <c r="S303" s="29">
        <v>45155</v>
      </c>
      <c r="U303" s="31"/>
      <c r="V303" s="31"/>
      <c r="W303" s="31"/>
    </row>
    <row r="304" spans="1:23">
      <c r="A304" s="32" t="s">
        <v>613</v>
      </c>
      <c r="B304" s="33" t="s">
        <v>614</v>
      </c>
      <c r="C304" s="23">
        <v>43.5</v>
      </c>
      <c r="D304" s="24">
        <v>6797.457064274663</v>
      </c>
      <c r="E304" s="23">
        <v>7.2100000000000364</v>
      </c>
      <c r="F304" s="24">
        <v>9535.6216710183253</v>
      </c>
      <c r="G304" s="23">
        <v>2.4399999999999977</v>
      </c>
      <c r="H304" s="24">
        <v>21516.004288136566</v>
      </c>
      <c r="I304" s="23">
        <v>9.9999999999997868E-3</v>
      </c>
      <c r="J304" s="24">
        <v>1259.3925999999731</v>
      </c>
      <c r="K304" s="23">
        <v>41.833333333333336</v>
      </c>
      <c r="L304" s="24">
        <v>6766.9082874512751</v>
      </c>
      <c r="M304" s="25">
        <v>45880</v>
      </c>
      <c r="N304" s="34">
        <v>2</v>
      </c>
      <c r="O304" s="35">
        <v>22940</v>
      </c>
      <c r="P304" s="28"/>
      <c r="Q304" s="29"/>
      <c r="R304" s="30">
        <v>2</v>
      </c>
      <c r="S304" s="29">
        <v>22940</v>
      </c>
      <c r="U304" s="31"/>
      <c r="V304" s="31"/>
      <c r="W304" s="31"/>
    </row>
    <row r="305" spans="1:23">
      <c r="A305" s="32" t="s">
        <v>615</v>
      </c>
      <c r="B305" s="33" t="s">
        <v>616</v>
      </c>
      <c r="C305" s="23">
        <v>44</v>
      </c>
      <c r="D305" s="24">
        <v>6875.5887546686254</v>
      </c>
      <c r="E305" s="23">
        <v>5.6000000000000227</v>
      </c>
      <c r="F305" s="24">
        <v>7406.3080939948086</v>
      </c>
      <c r="G305" s="23">
        <v>2.1799999999999926</v>
      </c>
      <c r="H305" s="24">
        <v>19223.315306613767</v>
      </c>
      <c r="I305" s="23">
        <v>0</v>
      </c>
      <c r="J305" s="24">
        <v>0</v>
      </c>
      <c r="K305" s="23">
        <v>257.8</v>
      </c>
      <c r="L305" s="24">
        <v>41701.409318843158</v>
      </c>
      <c r="M305" s="25">
        <v>75210</v>
      </c>
      <c r="N305" s="34">
        <v>2</v>
      </c>
      <c r="O305" s="35">
        <v>37610</v>
      </c>
      <c r="P305" s="28"/>
      <c r="Q305" s="29"/>
      <c r="R305" s="30">
        <v>2</v>
      </c>
      <c r="S305" s="29">
        <v>37605</v>
      </c>
      <c r="U305" s="31"/>
      <c r="V305" s="31"/>
      <c r="W305" s="31"/>
    </row>
    <row r="306" spans="1:23">
      <c r="A306" s="32" t="s">
        <v>617</v>
      </c>
      <c r="B306" s="33" t="s">
        <v>618</v>
      </c>
      <c r="C306" s="23">
        <v>36.900000000000091</v>
      </c>
      <c r="D306" s="24">
        <v>5766.1187510743839</v>
      </c>
      <c r="E306" s="23">
        <v>7.0200000000000387</v>
      </c>
      <c r="F306" s="24">
        <v>9284.3362178292191</v>
      </c>
      <c r="G306" s="23">
        <v>1.4000000000000057</v>
      </c>
      <c r="H306" s="24">
        <v>12345.248362045631</v>
      </c>
      <c r="I306" s="23">
        <v>0.45999999999999996</v>
      </c>
      <c r="J306" s="24">
        <v>57932.059599999993</v>
      </c>
      <c r="K306" s="23">
        <v>0</v>
      </c>
      <c r="L306" s="24">
        <v>0</v>
      </c>
      <c r="M306" s="25">
        <v>85330</v>
      </c>
      <c r="N306" s="34">
        <v>2</v>
      </c>
      <c r="O306" s="35">
        <v>42670</v>
      </c>
      <c r="P306" s="28"/>
      <c r="Q306" s="29"/>
      <c r="R306" s="30">
        <v>2</v>
      </c>
      <c r="S306" s="29">
        <v>42665</v>
      </c>
      <c r="U306" s="31"/>
      <c r="V306" s="31"/>
      <c r="W306" s="31"/>
    </row>
    <row r="307" spans="1:23">
      <c r="A307" s="32" t="s">
        <v>619</v>
      </c>
      <c r="B307" s="33" t="s">
        <v>620</v>
      </c>
      <c r="C307" s="23">
        <v>20.900000000000091</v>
      </c>
      <c r="D307" s="24">
        <v>3265.9046584676112</v>
      </c>
      <c r="E307" s="23">
        <v>1.4300000000000068</v>
      </c>
      <c r="F307" s="24">
        <v>1891.2536740022472</v>
      </c>
      <c r="G307" s="23">
        <v>0.34999999999999432</v>
      </c>
      <c r="H307" s="24">
        <v>3086.3120905113451</v>
      </c>
      <c r="I307" s="23">
        <v>7.9999999999999183E-2</v>
      </c>
      <c r="J307" s="24">
        <v>10075.140799999897</v>
      </c>
      <c r="K307" s="23">
        <v>191.43333333333334</v>
      </c>
      <c r="L307" s="24">
        <v>30966.019358432408</v>
      </c>
      <c r="M307" s="25">
        <v>49280</v>
      </c>
      <c r="N307" s="34">
        <v>2</v>
      </c>
      <c r="O307" s="35">
        <v>24640</v>
      </c>
      <c r="P307" s="28"/>
      <c r="Q307" s="29"/>
      <c r="R307" s="30">
        <v>2</v>
      </c>
      <c r="S307" s="29">
        <v>24640</v>
      </c>
      <c r="U307" s="31"/>
      <c r="V307" s="31"/>
      <c r="W307" s="31"/>
    </row>
    <row r="308" spans="1:23">
      <c r="A308" s="32" t="s">
        <v>621</v>
      </c>
      <c r="B308" s="33" t="s">
        <v>622</v>
      </c>
      <c r="C308" s="23">
        <v>28.299999999999955</v>
      </c>
      <c r="D308" s="24">
        <v>4422.2536762982218</v>
      </c>
      <c r="E308" s="23">
        <v>2.660000000000025</v>
      </c>
      <c r="F308" s="24">
        <v>3517.9963446475526</v>
      </c>
      <c r="G308" s="23">
        <v>0.87000000000000455</v>
      </c>
      <c r="H308" s="24">
        <v>7671.6900535569366</v>
      </c>
      <c r="I308" s="23">
        <v>0</v>
      </c>
      <c r="J308" s="24">
        <v>0</v>
      </c>
      <c r="K308" s="23">
        <v>88.666666666666671</v>
      </c>
      <c r="L308" s="24">
        <v>14342.610394119834</v>
      </c>
      <c r="M308" s="25">
        <v>29950</v>
      </c>
      <c r="N308" s="34">
        <v>2</v>
      </c>
      <c r="O308" s="35">
        <v>14980</v>
      </c>
      <c r="P308" s="28"/>
      <c r="Q308" s="29"/>
      <c r="R308" s="30">
        <v>2</v>
      </c>
      <c r="S308" s="29">
        <v>14975</v>
      </c>
      <c r="U308" s="31"/>
      <c r="V308" s="31"/>
      <c r="W308" s="31"/>
    </row>
    <row r="309" spans="1:23">
      <c r="A309" s="32" t="s">
        <v>623</v>
      </c>
      <c r="B309" s="33" t="s">
        <v>624</v>
      </c>
      <c r="C309" s="23">
        <v>36</v>
      </c>
      <c r="D309" s="24">
        <v>5625.4817083652388</v>
      </c>
      <c r="E309" s="23">
        <v>2.9300000000000068</v>
      </c>
      <c r="F309" s="24">
        <v>3875.08619917942</v>
      </c>
      <c r="G309" s="23">
        <v>1.2000000000000028</v>
      </c>
      <c r="H309" s="24">
        <v>10581.641453181952</v>
      </c>
      <c r="I309" s="23">
        <v>0</v>
      </c>
      <c r="J309" s="24">
        <v>0</v>
      </c>
      <c r="K309" s="23">
        <v>0</v>
      </c>
      <c r="L309" s="24">
        <v>0</v>
      </c>
      <c r="M309" s="25">
        <v>20080</v>
      </c>
      <c r="N309" s="34">
        <v>2</v>
      </c>
      <c r="O309" s="35">
        <v>10040</v>
      </c>
      <c r="P309" s="28"/>
      <c r="Q309" s="29"/>
      <c r="R309" s="30">
        <v>2</v>
      </c>
      <c r="S309" s="29">
        <v>10040</v>
      </c>
      <c r="U309" s="31"/>
      <c r="V309" s="31"/>
      <c r="W309" s="31"/>
    </row>
    <row r="310" spans="1:23">
      <c r="A310" s="32" t="s">
        <v>625</v>
      </c>
      <c r="B310" s="33" t="s">
        <v>626</v>
      </c>
      <c r="C310" s="23">
        <v>49.799999999999955</v>
      </c>
      <c r="D310" s="24">
        <v>7781.9163632385735</v>
      </c>
      <c r="E310" s="23">
        <v>8.4000000000000341</v>
      </c>
      <c r="F310" s="24">
        <v>11109.462140992213</v>
      </c>
      <c r="G310" s="23">
        <v>4.4899999999999949</v>
      </c>
      <c r="H310" s="24">
        <v>39592.975103988996</v>
      </c>
      <c r="I310" s="23">
        <v>0</v>
      </c>
      <c r="J310" s="24">
        <v>0</v>
      </c>
      <c r="K310" s="23">
        <v>138.35</v>
      </c>
      <c r="L310" s="24">
        <v>22379.324977742242</v>
      </c>
      <c r="M310" s="25">
        <v>80860</v>
      </c>
      <c r="N310" s="34">
        <v>2</v>
      </c>
      <c r="O310" s="35">
        <v>40430</v>
      </c>
      <c r="P310" s="28"/>
      <c r="Q310" s="29"/>
      <c r="R310" s="30">
        <v>2</v>
      </c>
      <c r="S310" s="29">
        <v>40430</v>
      </c>
      <c r="U310" s="31"/>
      <c r="V310" s="31"/>
      <c r="W310" s="31"/>
    </row>
    <row r="311" spans="1:23">
      <c r="A311" s="32" t="s">
        <v>627</v>
      </c>
      <c r="B311" s="33" t="s">
        <v>628</v>
      </c>
      <c r="C311" s="23">
        <v>39.300000000000182</v>
      </c>
      <c r="D311" s="24">
        <v>6141.1508649654143</v>
      </c>
      <c r="E311" s="23">
        <v>5.2300000000000182</v>
      </c>
      <c r="F311" s="24">
        <v>6916.9627377844336</v>
      </c>
      <c r="G311" s="23">
        <v>2.0800000000000125</v>
      </c>
      <c r="H311" s="24">
        <v>18341.511852182117</v>
      </c>
      <c r="I311" s="23">
        <v>9.9999999999997868E-3</v>
      </c>
      <c r="J311" s="24">
        <v>1259.3925999999731</v>
      </c>
      <c r="K311" s="23">
        <v>33.133333333333333</v>
      </c>
      <c r="L311" s="24">
        <v>5359.607042013201</v>
      </c>
      <c r="M311" s="25">
        <v>38020</v>
      </c>
      <c r="N311" s="34">
        <v>2</v>
      </c>
      <c r="O311" s="35">
        <v>19010</v>
      </c>
      <c r="P311" s="28"/>
      <c r="Q311" s="29"/>
      <c r="R311" s="30">
        <v>2</v>
      </c>
      <c r="S311" s="29">
        <v>19010</v>
      </c>
      <c r="U311" s="31"/>
      <c r="V311" s="31"/>
      <c r="W311" s="31"/>
    </row>
    <row r="312" spans="1:23">
      <c r="A312" s="32" t="s">
        <v>629</v>
      </c>
      <c r="B312" s="33" t="s">
        <v>630</v>
      </c>
      <c r="C312" s="23">
        <v>38.5</v>
      </c>
      <c r="D312" s="24">
        <v>6016.1401603350469</v>
      </c>
      <c r="E312" s="23">
        <v>9.3100000000000307</v>
      </c>
      <c r="F312" s="24">
        <v>12312.98720626636</v>
      </c>
      <c r="G312" s="23">
        <v>2.730000000000004</v>
      </c>
      <c r="H312" s="24">
        <v>24073.234305988917</v>
      </c>
      <c r="I312" s="23">
        <v>0</v>
      </c>
      <c r="J312" s="24">
        <v>0</v>
      </c>
      <c r="K312" s="23">
        <v>30.283333333333335</v>
      </c>
      <c r="L312" s="24">
        <v>4898.5945650593494</v>
      </c>
      <c r="M312" s="25">
        <v>47300</v>
      </c>
      <c r="N312" s="34">
        <v>2</v>
      </c>
      <c r="O312" s="35">
        <v>23650</v>
      </c>
      <c r="P312" s="28"/>
      <c r="Q312" s="29"/>
      <c r="R312" s="30">
        <v>2</v>
      </c>
      <c r="S312" s="29">
        <v>23650</v>
      </c>
      <c r="U312" s="31"/>
      <c r="V312" s="31"/>
      <c r="W312" s="31"/>
    </row>
    <row r="313" spans="1:23">
      <c r="A313" s="32" t="s">
        <v>631</v>
      </c>
      <c r="B313" s="33" t="s">
        <v>632</v>
      </c>
      <c r="C313" s="23">
        <v>48.599999999999909</v>
      </c>
      <c r="D313" s="24">
        <v>7594.4003062930578</v>
      </c>
      <c r="E313" s="23">
        <v>7.4300000000000068</v>
      </c>
      <c r="F313" s="24">
        <v>9826.5837747109381</v>
      </c>
      <c r="G313" s="23">
        <v>0.45999999999999375</v>
      </c>
      <c r="H313" s="24">
        <v>4056.29589038635</v>
      </c>
      <c r="I313" s="23">
        <v>9.9999999999999645E-2</v>
      </c>
      <c r="J313" s="24">
        <v>12593.925999999954</v>
      </c>
      <c r="K313" s="23">
        <v>116.08333333333333</v>
      </c>
      <c r="L313" s="24">
        <v>18777.496502827937</v>
      </c>
      <c r="M313" s="25">
        <v>52850</v>
      </c>
      <c r="N313" s="34">
        <v>2</v>
      </c>
      <c r="O313" s="35">
        <v>26430</v>
      </c>
      <c r="P313" s="28"/>
      <c r="Q313" s="29"/>
      <c r="R313" s="30">
        <v>2</v>
      </c>
      <c r="S313" s="29">
        <v>26425</v>
      </c>
      <c r="U313" s="31"/>
      <c r="V313" s="31"/>
      <c r="W313" s="31"/>
    </row>
    <row r="314" spans="1:23">
      <c r="A314" s="32" t="s">
        <v>633</v>
      </c>
      <c r="B314" s="33" t="s">
        <v>634</v>
      </c>
      <c r="C314" s="23">
        <v>30.299999999999955</v>
      </c>
      <c r="D314" s="24">
        <v>4734.7804378740684</v>
      </c>
      <c r="E314" s="23">
        <v>2.8899999999999864</v>
      </c>
      <c r="F314" s="24">
        <v>3822.1839985080014</v>
      </c>
      <c r="G314" s="23">
        <v>0.84999999999999432</v>
      </c>
      <c r="H314" s="24">
        <v>7495.3293626704817</v>
      </c>
      <c r="I314" s="23">
        <v>0.2200000000000002</v>
      </c>
      <c r="J314" s="24">
        <v>27706.637200000023</v>
      </c>
      <c r="K314" s="23">
        <v>5.0333333333333332</v>
      </c>
      <c r="L314" s="24">
        <v>814.18577801206573</v>
      </c>
      <c r="M314" s="25">
        <v>44570</v>
      </c>
      <c r="N314" s="34">
        <v>1</v>
      </c>
      <c r="O314" s="35">
        <v>44570</v>
      </c>
      <c r="P314" s="28"/>
      <c r="Q314" s="29">
        <v>44570</v>
      </c>
      <c r="R314" s="30">
        <v>1</v>
      </c>
      <c r="S314" s="29"/>
      <c r="U314" s="31"/>
      <c r="V314" s="31"/>
      <c r="W314" s="31"/>
    </row>
    <row r="315" spans="1:23">
      <c r="A315" s="32" t="s">
        <v>635</v>
      </c>
      <c r="B315" s="33" t="s">
        <v>636</v>
      </c>
      <c r="C315" s="23">
        <v>24.900000000000091</v>
      </c>
      <c r="D315" s="24">
        <v>3890.9581816193045</v>
      </c>
      <c r="E315" s="23">
        <v>4.3300000000000125</v>
      </c>
      <c r="F315" s="24">
        <v>5726.6632226781221</v>
      </c>
      <c r="G315" s="23">
        <v>1</v>
      </c>
      <c r="H315" s="24">
        <v>8818.0345443182723</v>
      </c>
      <c r="I315" s="23">
        <v>0</v>
      </c>
      <c r="J315" s="24">
        <v>0</v>
      </c>
      <c r="K315" s="23">
        <v>18.850000000000001</v>
      </c>
      <c r="L315" s="24">
        <v>3049.1526984491602</v>
      </c>
      <c r="M315" s="25">
        <v>21480</v>
      </c>
      <c r="N315" s="34">
        <v>1</v>
      </c>
      <c r="O315" s="35">
        <v>21480</v>
      </c>
      <c r="P315" s="28"/>
      <c r="Q315" s="29">
        <v>21480</v>
      </c>
      <c r="R315" s="30">
        <v>1</v>
      </c>
      <c r="S315" s="29"/>
      <c r="U315" s="31"/>
      <c r="V315" s="31"/>
      <c r="W315" s="31"/>
    </row>
    <row r="316" spans="1:23">
      <c r="A316" s="32" t="s">
        <v>637</v>
      </c>
      <c r="B316" s="33" t="s">
        <v>638</v>
      </c>
      <c r="C316" s="23">
        <v>51.700000000000045</v>
      </c>
      <c r="D316" s="24">
        <v>8078.8167867356415</v>
      </c>
      <c r="E316" s="23">
        <v>4.0799999999999841</v>
      </c>
      <c r="F316" s="24">
        <v>5396.024468481889</v>
      </c>
      <c r="G316" s="23">
        <v>1.8900000000000006</v>
      </c>
      <c r="H316" s="24">
        <v>16666.08528876154</v>
      </c>
      <c r="I316" s="23">
        <v>0.26000000000000023</v>
      </c>
      <c r="J316" s="24">
        <v>32744.207600000027</v>
      </c>
      <c r="K316" s="23">
        <v>0</v>
      </c>
      <c r="L316" s="24">
        <v>0</v>
      </c>
      <c r="M316" s="25">
        <v>62890</v>
      </c>
      <c r="N316" s="34">
        <v>1</v>
      </c>
      <c r="O316" s="35">
        <v>62890</v>
      </c>
      <c r="P316" s="28"/>
      <c r="Q316" s="29">
        <v>62890</v>
      </c>
      <c r="R316" s="30">
        <v>1</v>
      </c>
      <c r="S316" s="29"/>
      <c r="U316" s="31"/>
      <c r="V316" s="31"/>
      <c r="W316" s="31"/>
    </row>
    <row r="317" spans="1:23">
      <c r="A317" s="32" t="s">
        <v>639</v>
      </c>
      <c r="B317" s="33" t="s">
        <v>640</v>
      </c>
      <c r="C317" s="23">
        <v>46.200000000000045</v>
      </c>
      <c r="D317" s="24">
        <v>7219.368192402063</v>
      </c>
      <c r="E317" s="23">
        <v>5.6199999999999761</v>
      </c>
      <c r="F317" s="24">
        <v>7432.7591943304424</v>
      </c>
      <c r="G317" s="23">
        <v>1.2899999999999991</v>
      </c>
      <c r="H317" s="24">
        <v>11375.264562170563</v>
      </c>
      <c r="I317" s="23">
        <v>0.14000000000000012</v>
      </c>
      <c r="J317" s="24">
        <v>17631.496400000015</v>
      </c>
      <c r="K317" s="23">
        <v>0</v>
      </c>
      <c r="L317" s="24">
        <v>0</v>
      </c>
      <c r="M317" s="25">
        <v>43660</v>
      </c>
      <c r="N317" s="34">
        <v>1</v>
      </c>
      <c r="O317" s="35">
        <v>43660</v>
      </c>
      <c r="P317" s="28"/>
      <c r="Q317" s="29">
        <v>43660</v>
      </c>
      <c r="R317" s="30">
        <v>1</v>
      </c>
      <c r="S317" s="29"/>
      <c r="U317" s="31"/>
      <c r="V317" s="31"/>
      <c r="W317" s="31"/>
    </row>
    <row r="318" spans="1:23">
      <c r="A318" s="32" t="s">
        <v>641</v>
      </c>
      <c r="B318" s="33" t="s">
        <v>642</v>
      </c>
      <c r="C318" s="23">
        <v>30.299999999999955</v>
      </c>
      <c r="D318" s="24">
        <v>4734.7804378740684</v>
      </c>
      <c r="E318" s="23">
        <v>2.6599999999999966</v>
      </c>
      <c r="F318" s="24">
        <v>3517.9963446475153</v>
      </c>
      <c r="G318" s="23">
        <v>1.3399999999999892</v>
      </c>
      <c r="H318" s="24">
        <v>11816.16628938639</v>
      </c>
      <c r="I318" s="23">
        <v>0</v>
      </c>
      <c r="J318" s="24">
        <v>0</v>
      </c>
      <c r="K318" s="23">
        <v>38.299999999999997</v>
      </c>
      <c r="L318" s="24">
        <v>6195.3606552043939</v>
      </c>
      <c r="M318" s="25">
        <v>26260</v>
      </c>
      <c r="N318" s="34">
        <v>1</v>
      </c>
      <c r="O318" s="35">
        <v>26260</v>
      </c>
      <c r="P318" s="28"/>
      <c r="Q318" s="29">
        <v>26260</v>
      </c>
      <c r="R318" s="30">
        <v>1</v>
      </c>
      <c r="S318" s="29"/>
      <c r="U318" s="31"/>
      <c r="V318" s="31"/>
      <c r="W318" s="31"/>
    </row>
    <row r="319" spans="1:23">
      <c r="A319" s="32" t="s">
        <v>643</v>
      </c>
      <c r="B319" s="33" t="s">
        <v>644</v>
      </c>
      <c r="C319" s="23">
        <v>46</v>
      </c>
      <c r="D319" s="24">
        <v>7188.115516244472</v>
      </c>
      <c r="E319" s="23">
        <v>6.4599999999999795</v>
      </c>
      <c r="F319" s="24">
        <v>8543.7054084296633</v>
      </c>
      <c r="G319" s="23">
        <v>2.3299999999999983</v>
      </c>
      <c r="H319" s="24">
        <v>20546.020488261558</v>
      </c>
      <c r="I319" s="23">
        <v>0</v>
      </c>
      <c r="J319" s="24">
        <v>0</v>
      </c>
      <c r="K319" s="23">
        <v>147.68333333333334</v>
      </c>
      <c r="L319" s="24">
        <v>23889.073440281172</v>
      </c>
      <c r="M319" s="25">
        <v>60170</v>
      </c>
      <c r="N319" s="34">
        <v>2</v>
      </c>
      <c r="O319" s="35">
        <v>30090</v>
      </c>
      <c r="P319" s="28"/>
      <c r="Q319" s="29"/>
      <c r="R319" s="30">
        <v>2</v>
      </c>
      <c r="S319" s="29">
        <v>30085</v>
      </c>
      <c r="U319" s="31"/>
      <c r="V319" s="31"/>
      <c r="W319" s="31"/>
    </row>
    <row r="320" spans="1:23">
      <c r="A320" s="32" t="s">
        <v>645</v>
      </c>
      <c r="B320" s="33" t="s">
        <v>646</v>
      </c>
      <c r="C320" s="23">
        <v>43.5</v>
      </c>
      <c r="D320" s="24">
        <v>6797.457064274663</v>
      </c>
      <c r="E320" s="23">
        <v>6.8999999999999773</v>
      </c>
      <c r="F320" s="24">
        <v>9125.6296158149653</v>
      </c>
      <c r="G320" s="23">
        <v>2.1899999999999977</v>
      </c>
      <c r="H320" s="24">
        <v>19311.495652056998</v>
      </c>
      <c r="I320" s="23">
        <v>0</v>
      </c>
      <c r="J320" s="24">
        <v>0</v>
      </c>
      <c r="K320" s="23">
        <v>0.11666666666666667</v>
      </c>
      <c r="L320" s="24">
        <v>18.871855781736624</v>
      </c>
      <c r="M320" s="25">
        <v>35250</v>
      </c>
      <c r="N320" s="34">
        <v>2</v>
      </c>
      <c r="O320" s="35">
        <v>17630</v>
      </c>
      <c r="P320" s="28"/>
      <c r="Q320" s="29"/>
      <c r="R320" s="30">
        <v>2</v>
      </c>
      <c r="S320" s="29">
        <v>17625</v>
      </c>
      <c r="U320" s="31"/>
      <c r="V320" s="31"/>
      <c r="W320" s="31"/>
    </row>
    <row r="321" spans="1:23">
      <c r="A321" s="32" t="s">
        <v>647</v>
      </c>
      <c r="B321" s="33" t="s">
        <v>648</v>
      </c>
      <c r="C321" s="23">
        <v>44.400000000000091</v>
      </c>
      <c r="D321" s="24">
        <v>6938.0941069838082</v>
      </c>
      <c r="E321" s="23">
        <v>1.5600000000000591</v>
      </c>
      <c r="F321" s="24">
        <v>2063.1858261843377</v>
      </c>
      <c r="G321" s="23">
        <v>0.71000000000000796</v>
      </c>
      <c r="H321" s="24">
        <v>6260.8045264660432</v>
      </c>
      <c r="I321" s="23">
        <v>0</v>
      </c>
      <c r="J321" s="24">
        <v>0</v>
      </c>
      <c r="K321" s="23">
        <v>11.366666666666667</v>
      </c>
      <c r="L321" s="24">
        <v>1838.6579490206252</v>
      </c>
      <c r="M321" s="25">
        <v>17100</v>
      </c>
      <c r="N321" s="34">
        <v>2</v>
      </c>
      <c r="O321" s="35">
        <v>8550</v>
      </c>
      <c r="P321" s="28"/>
      <c r="Q321" s="29"/>
      <c r="R321" s="30">
        <v>2</v>
      </c>
      <c r="S321" s="29">
        <v>8550</v>
      </c>
      <c r="U321" s="31"/>
      <c r="V321" s="31"/>
      <c r="W321" s="31"/>
    </row>
    <row r="322" spans="1:23">
      <c r="A322" s="32" t="s">
        <v>649</v>
      </c>
      <c r="B322" s="33" t="s">
        <v>650</v>
      </c>
      <c r="C322" s="23">
        <v>32.900000000000091</v>
      </c>
      <c r="D322" s="24">
        <v>5141.0652279226906</v>
      </c>
      <c r="E322" s="23">
        <v>4.6499999999999773</v>
      </c>
      <c r="F322" s="24">
        <v>6149.8808280492058</v>
      </c>
      <c r="G322" s="23">
        <v>1.3700000000000045</v>
      </c>
      <c r="H322" s="24">
        <v>12080.707325716074</v>
      </c>
      <c r="I322" s="23">
        <v>0</v>
      </c>
      <c r="J322" s="24">
        <v>0</v>
      </c>
      <c r="K322" s="23">
        <v>0</v>
      </c>
      <c r="L322" s="24">
        <v>0</v>
      </c>
      <c r="M322" s="25">
        <v>23370</v>
      </c>
      <c r="N322" s="34">
        <v>2</v>
      </c>
      <c r="O322" s="35">
        <v>11690</v>
      </c>
      <c r="P322" s="28"/>
      <c r="Q322" s="29"/>
      <c r="R322" s="30">
        <v>2</v>
      </c>
      <c r="S322" s="29">
        <v>11685</v>
      </c>
      <c r="U322" s="31"/>
      <c r="V322" s="31"/>
      <c r="W322" s="31"/>
    </row>
    <row r="323" spans="1:23">
      <c r="A323" s="32" t="s">
        <v>651</v>
      </c>
      <c r="B323" s="33" t="s">
        <v>652</v>
      </c>
      <c r="C323" s="23">
        <v>52.400000000000091</v>
      </c>
      <c r="D323" s="24">
        <v>8188.2011532871948</v>
      </c>
      <c r="E323" s="23">
        <v>10.120000000000005</v>
      </c>
      <c r="F323" s="24">
        <v>13384.256769861999</v>
      </c>
      <c r="G323" s="23">
        <v>2.769999999999996</v>
      </c>
      <c r="H323" s="24">
        <v>24425.95568776158</v>
      </c>
      <c r="I323" s="23">
        <v>0</v>
      </c>
      <c r="J323" s="24">
        <v>0</v>
      </c>
      <c r="K323" s="23">
        <v>191.13333333333333</v>
      </c>
      <c r="L323" s="24">
        <v>30917.491729279369</v>
      </c>
      <c r="M323" s="25">
        <v>76920</v>
      </c>
      <c r="N323" s="34">
        <v>2</v>
      </c>
      <c r="O323" s="35">
        <v>38460</v>
      </c>
      <c r="P323" s="28"/>
      <c r="Q323" s="29"/>
      <c r="R323" s="30">
        <v>2</v>
      </c>
      <c r="S323" s="29">
        <v>38460</v>
      </c>
      <c r="U323" s="31"/>
      <c r="V323" s="31"/>
      <c r="W323" s="31"/>
    </row>
    <row r="324" spans="1:23">
      <c r="A324" s="32" t="s">
        <v>653</v>
      </c>
      <c r="B324" s="33" t="s">
        <v>654</v>
      </c>
      <c r="C324" s="23">
        <v>32.700000000000045</v>
      </c>
      <c r="D324" s="24">
        <v>5109.8125517650988</v>
      </c>
      <c r="E324" s="23">
        <v>5.2499999999999432</v>
      </c>
      <c r="F324" s="24">
        <v>6943.4138381200291</v>
      </c>
      <c r="G324" s="23">
        <v>1.3999999999999915</v>
      </c>
      <c r="H324" s="24">
        <v>12345.248362045506</v>
      </c>
      <c r="I324" s="23">
        <v>8.9999999999999858E-2</v>
      </c>
      <c r="J324" s="24">
        <v>11334.533399999982</v>
      </c>
      <c r="K324" s="23">
        <v>0</v>
      </c>
      <c r="L324" s="24">
        <v>0</v>
      </c>
      <c r="M324" s="25">
        <v>35730</v>
      </c>
      <c r="N324" s="34">
        <v>2</v>
      </c>
      <c r="O324" s="35">
        <v>17870</v>
      </c>
      <c r="P324" s="28"/>
      <c r="Q324" s="29"/>
      <c r="R324" s="30">
        <v>2</v>
      </c>
      <c r="S324" s="29">
        <v>17865</v>
      </c>
      <c r="U324" s="31"/>
      <c r="V324" s="31"/>
      <c r="W324" s="31"/>
    </row>
    <row r="325" spans="1:23">
      <c r="A325" s="32" t="s">
        <v>655</v>
      </c>
      <c r="B325" s="33" t="s">
        <v>656</v>
      </c>
      <c r="C325" s="23">
        <v>30</v>
      </c>
      <c r="D325" s="24">
        <v>4687.9014236376988</v>
      </c>
      <c r="E325" s="23">
        <v>5.8000000000000114</v>
      </c>
      <c r="F325" s="24">
        <v>7670.8190973517494</v>
      </c>
      <c r="G325" s="23">
        <v>2.4299999999999926</v>
      </c>
      <c r="H325" s="24">
        <v>21427.823942693336</v>
      </c>
      <c r="I325" s="23">
        <v>0</v>
      </c>
      <c r="J325" s="24">
        <v>0</v>
      </c>
      <c r="K325" s="23">
        <v>29.933333333333334</v>
      </c>
      <c r="L325" s="24">
        <v>4841.978997714139</v>
      </c>
      <c r="M325" s="25">
        <v>38630</v>
      </c>
      <c r="N325" s="34">
        <v>2</v>
      </c>
      <c r="O325" s="35">
        <v>19320</v>
      </c>
      <c r="P325" s="28"/>
      <c r="Q325" s="29"/>
      <c r="R325" s="30">
        <v>2</v>
      </c>
      <c r="S325" s="29">
        <v>19315</v>
      </c>
      <c r="U325" s="31"/>
      <c r="V325" s="31"/>
      <c r="W325" s="31"/>
    </row>
    <row r="326" spans="1:23">
      <c r="A326" s="32" t="s">
        <v>657</v>
      </c>
      <c r="B326" s="33" t="s">
        <v>658</v>
      </c>
      <c r="C326" s="23">
        <v>24.899999999999864</v>
      </c>
      <c r="D326" s="24">
        <v>3890.9581816192685</v>
      </c>
      <c r="E326" s="23">
        <v>7.7599999999999909</v>
      </c>
      <c r="F326" s="24">
        <v>10263.026930249895</v>
      </c>
      <c r="G326" s="23">
        <v>2.4500000000000028</v>
      </c>
      <c r="H326" s="24">
        <v>21604.184633579793</v>
      </c>
      <c r="I326" s="23">
        <v>2.0000000000000462E-2</v>
      </c>
      <c r="J326" s="24">
        <v>2518.785200000058</v>
      </c>
      <c r="K326" s="23">
        <v>94.333333333333329</v>
      </c>
      <c r="L326" s="24">
        <v>15259.243389232754</v>
      </c>
      <c r="M326" s="25">
        <v>53540</v>
      </c>
      <c r="N326" s="34">
        <v>2</v>
      </c>
      <c r="O326" s="35">
        <v>26770</v>
      </c>
      <c r="P326" s="28"/>
      <c r="Q326" s="29"/>
      <c r="R326" s="30">
        <v>2</v>
      </c>
      <c r="S326" s="29">
        <v>26770</v>
      </c>
      <c r="U326" s="31"/>
      <c r="V326" s="31"/>
      <c r="W326" s="31"/>
    </row>
    <row r="327" spans="1:23">
      <c r="A327" s="32" t="s">
        <v>659</v>
      </c>
      <c r="B327" s="33" t="s">
        <v>660</v>
      </c>
      <c r="C327" s="23">
        <v>24.200000000000045</v>
      </c>
      <c r="D327" s="24">
        <v>3781.5738150677507</v>
      </c>
      <c r="E327" s="23">
        <v>3.3900000000000432</v>
      </c>
      <c r="F327" s="24">
        <v>4483.4615069004676</v>
      </c>
      <c r="G327" s="23">
        <v>1.269999999999996</v>
      </c>
      <c r="H327" s="24">
        <v>11198.90387128417</v>
      </c>
      <c r="I327" s="23">
        <v>7.0000000000000284E-2</v>
      </c>
      <c r="J327" s="24">
        <v>8815.7482000000346</v>
      </c>
      <c r="K327" s="23">
        <v>0</v>
      </c>
      <c r="L327" s="24">
        <v>0</v>
      </c>
      <c r="M327" s="25">
        <v>28280</v>
      </c>
      <c r="N327" s="34">
        <v>2</v>
      </c>
      <c r="O327" s="35">
        <v>14140</v>
      </c>
      <c r="P327" s="28"/>
      <c r="Q327" s="29"/>
      <c r="R327" s="30">
        <v>2</v>
      </c>
      <c r="S327" s="29">
        <v>14140</v>
      </c>
      <c r="U327" s="31"/>
      <c r="V327" s="31"/>
      <c r="W327" s="31"/>
    </row>
    <row r="328" spans="1:23">
      <c r="A328" s="32" t="s">
        <v>661</v>
      </c>
      <c r="B328" s="33" t="s">
        <v>662</v>
      </c>
      <c r="C328" s="23">
        <v>32.5</v>
      </c>
      <c r="D328" s="24">
        <v>5078.5598756075069</v>
      </c>
      <c r="E328" s="23">
        <v>4.4699999999999704</v>
      </c>
      <c r="F328" s="24">
        <v>5911.820925027936</v>
      </c>
      <c r="G328" s="23">
        <v>2.460000000000008</v>
      </c>
      <c r="H328" s="24">
        <v>21692.364979023019</v>
      </c>
      <c r="I328" s="23">
        <v>0.29000000000000004</v>
      </c>
      <c r="J328" s="24">
        <v>36522.385400000006</v>
      </c>
      <c r="K328" s="23">
        <v>0</v>
      </c>
      <c r="L328" s="24">
        <v>0</v>
      </c>
      <c r="M328" s="25">
        <v>69210</v>
      </c>
      <c r="N328" s="34">
        <v>2</v>
      </c>
      <c r="O328" s="35">
        <v>34610</v>
      </c>
      <c r="P328" s="28"/>
      <c r="Q328" s="29"/>
      <c r="R328" s="30">
        <v>2</v>
      </c>
      <c r="S328" s="29">
        <v>34605</v>
      </c>
      <c r="U328" s="31"/>
      <c r="V328" s="31"/>
      <c r="W328" s="31"/>
    </row>
    <row r="329" spans="1:23">
      <c r="A329" s="32" t="s">
        <v>663</v>
      </c>
      <c r="B329" s="33" t="s">
        <v>664</v>
      </c>
      <c r="C329" s="23">
        <v>32.900000000000091</v>
      </c>
      <c r="D329" s="24">
        <v>5141.0652279226906</v>
      </c>
      <c r="E329" s="23">
        <v>5.0099999999999909</v>
      </c>
      <c r="F329" s="24">
        <v>6626.0006340917453</v>
      </c>
      <c r="G329" s="23">
        <v>1.5899999999999892</v>
      </c>
      <c r="H329" s="24">
        <v>14020.674925465957</v>
      </c>
      <c r="I329" s="23">
        <v>0</v>
      </c>
      <c r="J329" s="24">
        <v>0</v>
      </c>
      <c r="K329" s="23">
        <v>153.53333333333333</v>
      </c>
      <c r="L329" s="24">
        <v>24835.362208765393</v>
      </c>
      <c r="M329" s="25">
        <v>50620</v>
      </c>
      <c r="N329" s="34">
        <v>2</v>
      </c>
      <c r="O329" s="35">
        <v>25310</v>
      </c>
      <c r="P329" s="28"/>
      <c r="Q329" s="29"/>
      <c r="R329" s="30">
        <v>2</v>
      </c>
      <c r="S329" s="29">
        <v>25310</v>
      </c>
      <c r="U329" s="31"/>
      <c r="V329" s="31"/>
      <c r="W329" s="31"/>
    </row>
    <row r="330" spans="1:23">
      <c r="A330" s="32" t="s">
        <v>665</v>
      </c>
      <c r="B330" s="33" t="s">
        <v>666</v>
      </c>
      <c r="C330" s="23">
        <v>35.200000000000045</v>
      </c>
      <c r="D330" s="24">
        <v>5500.4710037349068</v>
      </c>
      <c r="E330" s="23">
        <v>6.6000000000000227</v>
      </c>
      <c r="F330" s="24">
        <v>8728.86311077959</v>
      </c>
      <c r="G330" s="23">
        <v>2.8900000000000006</v>
      </c>
      <c r="H330" s="24">
        <v>25484.119833079811</v>
      </c>
      <c r="I330" s="23">
        <v>0.16000000000000014</v>
      </c>
      <c r="J330" s="24">
        <v>20150.281600000017</v>
      </c>
      <c r="K330" s="23">
        <v>115.63333333333334</v>
      </c>
      <c r="L330" s="24">
        <v>18704.705059098385</v>
      </c>
      <c r="M330" s="25">
        <v>78570</v>
      </c>
      <c r="N330" s="34">
        <v>2</v>
      </c>
      <c r="O330" s="35">
        <v>39290</v>
      </c>
      <c r="P330" s="28"/>
      <c r="Q330" s="29"/>
      <c r="R330" s="30">
        <v>2</v>
      </c>
      <c r="S330" s="29">
        <v>39285</v>
      </c>
      <c r="U330" s="31"/>
      <c r="V330" s="31"/>
      <c r="W330" s="31"/>
    </row>
    <row r="331" spans="1:23">
      <c r="A331" s="32" t="s">
        <v>667</v>
      </c>
      <c r="B331" s="33" t="s">
        <v>668</v>
      </c>
      <c r="C331" s="23">
        <v>49.799999999999955</v>
      </c>
      <c r="D331" s="24">
        <v>7781.9163632385735</v>
      </c>
      <c r="E331" s="23">
        <v>7.660000000000025</v>
      </c>
      <c r="F331" s="24">
        <v>10130.771428571463</v>
      </c>
      <c r="G331" s="23">
        <v>4.1200000000000045</v>
      </c>
      <c r="H331" s="24">
        <v>36330.30232259132</v>
      </c>
      <c r="I331" s="23">
        <v>0.58999999999999986</v>
      </c>
      <c r="J331" s="24">
        <v>74304.163399999976</v>
      </c>
      <c r="K331" s="23">
        <v>0</v>
      </c>
      <c r="L331" s="24">
        <v>0</v>
      </c>
      <c r="M331" s="25">
        <v>128550</v>
      </c>
      <c r="N331" s="34">
        <v>2</v>
      </c>
      <c r="O331" s="35">
        <v>64280</v>
      </c>
      <c r="P331" s="28"/>
      <c r="Q331" s="29"/>
      <c r="R331" s="30">
        <v>2</v>
      </c>
      <c r="S331" s="29">
        <v>64275</v>
      </c>
      <c r="U331" s="31"/>
      <c r="V331" s="31"/>
      <c r="W331" s="31"/>
    </row>
    <row r="332" spans="1:23">
      <c r="A332" s="32" t="s">
        <v>669</v>
      </c>
      <c r="B332" s="33" t="s">
        <v>670</v>
      </c>
      <c r="C332" s="23">
        <v>31</v>
      </c>
      <c r="D332" s="24">
        <v>4844.1648044256226</v>
      </c>
      <c r="E332" s="23">
        <v>3.75</v>
      </c>
      <c r="F332" s="24">
        <v>4959.5813129429316</v>
      </c>
      <c r="G332" s="23">
        <v>1.1400000000000006</v>
      </c>
      <c r="H332" s="24">
        <v>10052.559380522835</v>
      </c>
      <c r="I332" s="23">
        <v>0</v>
      </c>
      <c r="J332" s="24">
        <v>0</v>
      </c>
      <c r="K332" s="23">
        <v>0</v>
      </c>
      <c r="L332" s="24">
        <v>0</v>
      </c>
      <c r="M332" s="25">
        <v>19860</v>
      </c>
      <c r="N332" s="34">
        <v>1</v>
      </c>
      <c r="O332" s="35">
        <v>19860</v>
      </c>
      <c r="P332" s="28"/>
      <c r="Q332" s="29">
        <v>19860</v>
      </c>
      <c r="R332" s="30">
        <v>1</v>
      </c>
      <c r="S332" s="29"/>
      <c r="U332" s="31"/>
      <c r="V332" s="31"/>
      <c r="W332" s="31"/>
    </row>
    <row r="333" spans="1:23">
      <c r="A333" s="32" t="s">
        <v>671</v>
      </c>
      <c r="B333" s="33" t="s">
        <v>672</v>
      </c>
      <c r="C333" s="23">
        <v>30.900000000000091</v>
      </c>
      <c r="D333" s="24">
        <v>4828.538466346844</v>
      </c>
      <c r="E333" s="23">
        <v>3.0300000000000296</v>
      </c>
      <c r="F333" s="24">
        <v>4007.3417008579281</v>
      </c>
      <c r="G333" s="23">
        <v>1.2899999999999991</v>
      </c>
      <c r="H333" s="24">
        <v>11375.264562170563</v>
      </c>
      <c r="I333" s="23">
        <v>0.10000000000000053</v>
      </c>
      <c r="J333" s="24">
        <v>12593.926000000067</v>
      </c>
      <c r="K333" s="23">
        <v>75.733333333333334</v>
      </c>
      <c r="L333" s="24">
        <v>12250.530381744458</v>
      </c>
      <c r="M333" s="25">
        <v>45060</v>
      </c>
      <c r="N333" s="34">
        <v>1</v>
      </c>
      <c r="O333" s="35">
        <v>45060</v>
      </c>
      <c r="P333" s="28"/>
      <c r="Q333" s="29">
        <v>45060</v>
      </c>
      <c r="R333" s="30">
        <v>1</v>
      </c>
      <c r="S333" s="29"/>
      <c r="U333" s="31"/>
      <c r="V333" s="31"/>
      <c r="W333" s="31"/>
    </row>
    <row r="334" spans="1:23">
      <c r="A334" s="32" t="s">
        <v>673</v>
      </c>
      <c r="B334" s="33" t="s">
        <v>674</v>
      </c>
      <c r="C334" s="23">
        <v>43.100000000000136</v>
      </c>
      <c r="D334" s="24">
        <v>6734.9517119595157</v>
      </c>
      <c r="E334" s="23">
        <v>5.2999999999999829</v>
      </c>
      <c r="F334" s="24">
        <v>7009.5415889593214</v>
      </c>
      <c r="G334" s="23">
        <v>1.2800000000000011</v>
      </c>
      <c r="H334" s="24">
        <v>11287.084216727399</v>
      </c>
      <c r="I334" s="23">
        <v>8.9999999999999858E-2</v>
      </c>
      <c r="J334" s="24">
        <v>11334.533399999982</v>
      </c>
      <c r="K334" s="23">
        <v>1.0333333333333334</v>
      </c>
      <c r="L334" s="24">
        <v>167.15072263823868</v>
      </c>
      <c r="M334" s="25">
        <v>36530</v>
      </c>
      <c r="N334" s="34">
        <v>1</v>
      </c>
      <c r="O334" s="35">
        <v>36530</v>
      </c>
      <c r="P334" s="28"/>
      <c r="Q334" s="29">
        <v>36530</v>
      </c>
      <c r="R334" s="30">
        <v>1</v>
      </c>
      <c r="S334" s="29"/>
      <c r="U334" s="31"/>
      <c r="V334" s="31"/>
      <c r="W334" s="31"/>
    </row>
    <row r="335" spans="1:23">
      <c r="A335" s="32" t="s">
        <v>675</v>
      </c>
      <c r="B335" s="33" t="s">
        <v>676</v>
      </c>
      <c r="C335" s="23">
        <v>22</v>
      </c>
      <c r="D335" s="24">
        <v>3437.7943773343127</v>
      </c>
      <c r="E335" s="23">
        <v>3.8799999999999955</v>
      </c>
      <c r="F335" s="24">
        <v>5131.5134651249473</v>
      </c>
      <c r="G335" s="23">
        <v>1.1199999999999974</v>
      </c>
      <c r="H335" s="24">
        <v>9876.1986896364433</v>
      </c>
      <c r="I335" s="23">
        <v>0</v>
      </c>
      <c r="J335" s="24">
        <v>0</v>
      </c>
      <c r="K335" s="23">
        <v>106.13333333333334</v>
      </c>
      <c r="L335" s="24">
        <v>17167.996802585545</v>
      </c>
      <c r="M335" s="25">
        <v>35610</v>
      </c>
      <c r="N335" s="34">
        <v>1</v>
      </c>
      <c r="O335" s="35">
        <v>35610</v>
      </c>
      <c r="P335" s="28"/>
      <c r="Q335" s="29">
        <v>35610</v>
      </c>
      <c r="R335" s="30">
        <v>1</v>
      </c>
      <c r="S335" s="29"/>
      <c r="U335" s="31"/>
      <c r="V335" s="31"/>
      <c r="W335" s="31"/>
    </row>
    <row r="336" spans="1:23">
      <c r="A336" s="32" t="s">
        <v>677</v>
      </c>
      <c r="B336" s="33" t="s">
        <v>678</v>
      </c>
      <c r="C336" s="23">
        <v>30</v>
      </c>
      <c r="D336" s="24">
        <v>4687.9014236376988</v>
      </c>
      <c r="E336" s="23">
        <v>3.289999999999992</v>
      </c>
      <c r="F336" s="24">
        <v>4351.2060052219222</v>
      </c>
      <c r="G336" s="23">
        <v>1.5300000000000011</v>
      </c>
      <c r="H336" s="24">
        <v>13491.592852806967</v>
      </c>
      <c r="I336" s="23">
        <v>9.0000000000000302E-2</v>
      </c>
      <c r="J336" s="24">
        <v>11334.533400000038</v>
      </c>
      <c r="K336" s="23">
        <v>0.65</v>
      </c>
      <c r="L336" s="24">
        <v>105.14319649824689</v>
      </c>
      <c r="M336" s="25">
        <v>33970</v>
      </c>
      <c r="N336" s="34">
        <v>1</v>
      </c>
      <c r="O336" s="35">
        <v>33970</v>
      </c>
      <c r="P336" s="28"/>
      <c r="Q336" s="29">
        <v>33970</v>
      </c>
      <c r="R336" s="30">
        <v>1</v>
      </c>
      <c r="S336" s="29"/>
      <c r="U336" s="31"/>
      <c r="V336" s="31"/>
      <c r="W336" s="31"/>
    </row>
    <row r="337" spans="1:23">
      <c r="A337" s="32" t="s">
        <v>679</v>
      </c>
      <c r="B337" s="33" t="s">
        <v>680</v>
      </c>
      <c r="C337" s="23">
        <v>39.5</v>
      </c>
      <c r="D337" s="24">
        <v>6172.4035411229706</v>
      </c>
      <c r="E337" s="23">
        <v>2.2699999999999818</v>
      </c>
      <c r="F337" s="24">
        <v>3002.1998881014306</v>
      </c>
      <c r="G337" s="23">
        <v>0.93999999999999773</v>
      </c>
      <c r="H337" s="24">
        <v>8288.9524716591568</v>
      </c>
      <c r="I337" s="23">
        <v>0.16999999999999993</v>
      </c>
      <c r="J337" s="24">
        <v>21409.67419999999</v>
      </c>
      <c r="K337" s="23">
        <v>168.73333333333332</v>
      </c>
      <c r="L337" s="24">
        <v>27294.095419185935</v>
      </c>
      <c r="M337" s="25">
        <v>66170</v>
      </c>
      <c r="N337" s="34">
        <v>2</v>
      </c>
      <c r="O337" s="35">
        <v>33090</v>
      </c>
      <c r="P337" s="28"/>
      <c r="Q337" s="29"/>
      <c r="R337" s="30">
        <v>2</v>
      </c>
      <c r="S337" s="29">
        <v>33085</v>
      </c>
      <c r="U337" s="31"/>
      <c r="V337" s="31"/>
      <c r="W337" s="31"/>
    </row>
    <row r="338" spans="1:23">
      <c r="A338" s="32" t="s">
        <v>681</v>
      </c>
      <c r="B338" s="33" t="s">
        <v>682</v>
      </c>
      <c r="C338" s="23">
        <v>43.399999999999864</v>
      </c>
      <c r="D338" s="24">
        <v>6781.8307261958498</v>
      </c>
      <c r="E338" s="23">
        <v>4.7400000000000091</v>
      </c>
      <c r="F338" s="24">
        <v>6268.9107795598784</v>
      </c>
      <c r="G338" s="23">
        <v>1.9900000000000091</v>
      </c>
      <c r="H338" s="24">
        <v>17547.888743193442</v>
      </c>
      <c r="I338" s="23">
        <v>0.24000000000000021</v>
      </c>
      <c r="J338" s="24">
        <v>30225.422400000025</v>
      </c>
      <c r="K338" s="23">
        <v>0</v>
      </c>
      <c r="L338" s="24">
        <v>0</v>
      </c>
      <c r="M338" s="25">
        <v>60820</v>
      </c>
      <c r="N338" s="34">
        <v>2</v>
      </c>
      <c r="O338" s="35">
        <v>30410</v>
      </c>
      <c r="P338" s="28"/>
      <c r="Q338" s="29"/>
      <c r="R338" s="30">
        <v>2</v>
      </c>
      <c r="S338" s="29">
        <v>30410</v>
      </c>
      <c r="U338" s="31"/>
      <c r="V338" s="31"/>
      <c r="W338" s="31"/>
    </row>
    <row r="339" spans="1:23">
      <c r="A339" s="32" t="s">
        <v>683</v>
      </c>
      <c r="B339" s="33" t="s">
        <v>684</v>
      </c>
      <c r="C339" s="23">
        <v>27.800000000000182</v>
      </c>
      <c r="D339" s="24">
        <v>4344.1219859042958</v>
      </c>
      <c r="E339" s="23">
        <v>4.1200000000000045</v>
      </c>
      <c r="F339" s="24">
        <v>5448.9266691533076</v>
      </c>
      <c r="G339" s="23">
        <v>1.0900000000000034</v>
      </c>
      <c r="H339" s="24">
        <v>9611.6576533069474</v>
      </c>
      <c r="I339" s="23">
        <v>0</v>
      </c>
      <c r="J339" s="24">
        <v>0</v>
      </c>
      <c r="K339" s="23">
        <v>67.45</v>
      </c>
      <c r="L339" s="24">
        <v>10910.62862124116</v>
      </c>
      <c r="M339" s="25">
        <v>30320</v>
      </c>
      <c r="N339" s="34">
        <v>2</v>
      </c>
      <c r="O339" s="35">
        <v>15160</v>
      </c>
      <c r="P339" s="28"/>
      <c r="Q339" s="29"/>
      <c r="R339" s="30">
        <v>2</v>
      </c>
      <c r="S339" s="29">
        <v>15160</v>
      </c>
      <c r="U339" s="31"/>
      <c r="V339" s="31"/>
      <c r="W339" s="31"/>
    </row>
    <row r="340" spans="1:23">
      <c r="A340" s="32" t="s">
        <v>685</v>
      </c>
      <c r="B340" s="33" t="s">
        <v>686</v>
      </c>
      <c r="C340" s="23">
        <v>46.099999999999909</v>
      </c>
      <c r="D340" s="24">
        <v>7203.7418543232498</v>
      </c>
      <c r="E340" s="23">
        <v>9.5300000000000296</v>
      </c>
      <c r="F340" s="24">
        <v>12603.949309959011</v>
      </c>
      <c r="G340" s="23">
        <v>4.3199999999999932</v>
      </c>
      <c r="H340" s="24">
        <v>38093.909231454876</v>
      </c>
      <c r="I340" s="23">
        <v>9.9999999999997868E-3</v>
      </c>
      <c r="J340" s="24">
        <v>1259.3925999999731</v>
      </c>
      <c r="K340" s="23">
        <v>4.6833333333333336</v>
      </c>
      <c r="L340" s="24">
        <v>757.57021066685593</v>
      </c>
      <c r="M340" s="25">
        <v>59920</v>
      </c>
      <c r="N340" s="34">
        <v>2</v>
      </c>
      <c r="O340" s="35">
        <v>29960</v>
      </c>
      <c r="P340" s="28"/>
      <c r="Q340" s="29"/>
      <c r="R340" s="30">
        <v>2</v>
      </c>
      <c r="S340" s="29">
        <v>29960</v>
      </c>
      <c r="U340" s="31"/>
      <c r="V340" s="31"/>
      <c r="W340" s="31"/>
    </row>
    <row r="341" spans="1:23">
      <c r="A341" s="32" t="s">
        <v>687</v>
      </c>
      <c r="B341" s="33" t="s">
        <v>688</v>
      </c>
      <c r="C341" s="23">
        <v>35.900000000000091</v>
      </c>
      <c r="D341" s="24">
        <v>5609.8553702864601</v>
      </c>
      <c r="E341" s="23">
        <v>7.0399999999999636</v>
      </c>
      <c r="F341" s="24">
        <v>9310.7873181648156</v>
      </c>
      <c r="G341" s="23">
        <v>2.5799999999999983</v>
      </c>
      <c r="H341" s="24">
        <v>22750.529124341127</v>
      </c>
      <c r="I341" s="23">
        <v>1.0000000000000231E-2</v>
      </c>
      <c r="J341" s="24">
        <v>1259.392600000029</v>
      </c>
      <c r="K341" s="23">
        <v>0</v>
      </c>
      <c r="L341" s="24">
        <v>0</v>
      </c>
      <c r="M341" s="25">
        <v>38930</v>
      </c>
      <c r="N341" s="34">
        <v>2</v>
      </c>
      <c r="O341" s="35">
        <v>19470</v>
      </c>
      <c r="P341" s="28"/>
      <c r="Q341" s="29"/>
      <c r="R341" s="30">
        <v>2</v>
      </c>
      <c r="S341" s="29">
        <v>19465</v>
      </c>
      <c r="U341" s="31"/>
      <c r="V341" s="31"/>
      <c r="W341" s="31"/>
    </row>
    <row r="342" spans="1:23">
      <c r="A342" s="32" t="s">
        <v>689</v>
      </c>
      <c r="B342" s="33" t="s">
        <v>690</v>
      </c>
      <c r="C342" s="23">
        <v>38</v>
      </c>
      <c r="D342" s="24">
        <v>5938.0084699410854</v>
      </c>
      <c r="E342" s="23">
        <v>11.069999999999993</v>
      </c>
      <c r="F342" s="24">
        <v>14640.684035807526</v>
      </c>
      <c r="G342" s="23">
        <v>3.1899999999999977</v>
      </c>
      <c r="H342" s="24">
        <v>28129.530196375268</v>
      </c>
      <c r="I342" s="23">
        <v>0.14000000000000012</v>
      </c>
      <c r="J342" s="24">
        <v>17631.496400000015</v>
      </c>
      <c r="K342" s="23">
        <v>5.4833333333333334</v>
      </c>
      <c r="L342" s="24">
        <v>886.97722174162129</v>
      </c>
      <c r="M342" s="25">
        <v>67230</v>
      </c>
      <c r="N342" s="34">
        <v>2</v>
      </c>
      <c r="O342" s="35">
        <v>33620</v>
      </c>
      <c r="P342" s="28"/>
      <c r="Q342" s="29"/>
      <c r="R342" s="30">
        <v>2</v>
      </c>
      <c r="S342" s="29">
        <v>33615</v>
      </c>
      <c r="U342" s="31"/>
      <c r="V342" s="31"/>
      <c r="W342" s="31"/>
    </row>
    <row r="343" spans="1:23">
      <c r="A343" s="32" t="s">
        <v>691</v>
      </c>
      <c r="B343" s="33" t="s">
        <v>692</v>
      </c>
      <c r="C343" s="23">
        <v>35</v>
      </c>
      <c r="D343" s="24">
        <v>5469.218327577315</v>
      </c>
      <c r="E343" s="23">
        <v>5.2400000000000091</v>
      </c>
      <c r="F343" s="24">
        <v>6930.1882879522691</v>
      </c>
      <c r="G343" s="23">
        <v>1.9599999999999937</v>
      </c>
      <c r="H343" s="24">
        <v>17283.347706863759</v>
      </c>
      <c r="I343" s="23">
        <v>0.16000000000000014</v>
      </c>
      <c r="J343" s="24">
        <v>20150.281600000017</v>
      </c>
      <c r="K343" s="23">
        <v>12.666666666666666</v>
      </c>
      <c r="L343" s="24">
        <v>2048.9443420171187</v>
      </c>
      <c r="M343" s="25">
        <v>51880</v>
      </c>
      <c r="N343" s="34">
        <v>2</v>
      </c>
      <c r="O343" s="35">
        <v>25940</v>
      </c>
      <c r="P343" s="28"/>
      <c r="Q343" s="29"/>
      <c r="R343" s="30">
        <v>2</v>
      </c>
      <c r="S343" s="29">
        <v>25940</v>
      </c>
      <c r="U343" s="31"/>
      <c r="V343" s="31"/>
      <c r="W343" s="31"/>
    </row>
    <row r="344" spans="1:23">
      <c r="A344" s="32" t="s">
        <v>693</v>
      </c>
      <c r="B344" s="33" t="s">
        <v>694</v>
      </c>
      <c r="C344" s="23">
        <v>27.5</v>
      </c>
      <c r="D344" s="24">
        <v>4297.2429716678907</v>
      </c>
      <c r="E344" s="23">
        <v>3.0900000000000318</v>
      </c>
      <c r="F344" s="24">
        <v>4086.6950018650182</v>
      </c>
      <c r="G344" s="23">
        <v>0.79999999999999716</v>
      </c>
      <c r="H344" s="24">
        <v>7054.4276354545927</v>
      </c>
      <c r="I344" s="23">
        <v>0.13999999999999968</v>
      </c>
      <c r="J344" s="24">
        <v>17631.49639999996</v>
      </c>
      <c r="K344" s="23">
        <v>98.13333333333334</v>
      </c>
      <c r="L344" s="24">
        <v>15873.926691837891</v>
      </c>
      <c r="M344" s="25">
        <v>48940</v>
      </c>
      <c r="N344" s="34">
        <v>2</v>
      </c>
      <c r="O344" s="35">
        <v>24470</v>
      </c>
      <c r="P344" s="28"/>
      <c r="Q344" s="29"/>
      <c r="R344" s="30">
        <v>2</v>
      </c>
      <c r="S344" s="29">
        <v>24470</v>
      </c>
      <c r="U344" s="31"/>
      <c r="V344" s="31"/>
      <c r="W344" s="31"/>
    </row>
    <row r="345" spans="1:23">
      <c r="A345" s="32" t="s">
        <v>695</v>
      </c>
      <c r="B345" s="33" t="s">
        <v>696</v>
      </c>
      <c r="C345" s="23">
        <v>41.200000000000045</v>
      </c>
      <c r="D345" s="24">
        <v>6438.0512884624468</v>
      </c>
      <c r="E345" s="23">
        <v>5.5799999999999841</v>
      </c>
      <c r="F345" s="24">
        <v>7379.856993659062</v>
      </c>
      <c r="G345" s="23">
        <v>2.1099999999999994</v>
      </c>
      <c r="H345" s="24">
        <v>18606.052888511549</v>
      </c>
      <c r="I345" s="23">
        <v>0.2200000000000002</v>
      </c>
      <c r="J345" s="24">
        <v>27706.637200000023</v>
      </c>
      <c r="K345" s="23">
        <v>7.05</v>
      </c>
      <c r="L345" s="24">
        <v>1140.3992850963702</v>
      </c>
      <c r="M345" s="25">
        <v>61270</v>
      </c>
      <c r="N345" s="34">
        <v>2</v>
      </c>
      <c r="O345" s="35">
        <v>30640</v>
      </c>
      <c r="P345" s="28"/>
      <c r="Q345" s="29"/>
      <c r="R345" s="30">
        <v>2</v>
      </c>
      <c r="S345" s="29">
        <v>30635</v>
      </c>
      <c r="U345" s="31"/>
      <c r="V345" s="31"/>
      <c r="W345" s="31"/>
    </row>
    <row r="346" spans="1:23">
      <c r="A346" s="32" t="s">
        <v>697</v>
      </c>
      <c r="B346" s="33" t="s">
        <v>698</v>
      </c>
      <c r="C346" s="23">
        <v>26.700000000000045</v>
      </c>
      <c r="D346" s="24">
        <v>4172.2322670375588</v>
      </c>
      <c r="E346" s="23">
        <v>6.5699999999999648</v>
      </c>
      <c r="F346" s="24">
        <v>8689.1864602759706</v>
      </c>
      <c r="G346" s="23">
        <v>2.0899999999999892</v>
      </c>
      <c r="H346" s="24">
        <v>18429.692197625092</v>
      </c>
      <c r="I346" s="23">
        <v>7.0000000000000284E-2</v>
      </c>
      <c r="J346" s="24">
        <v>8815.7482000000346</v>
      </c>
      <c r="K346" s="23">
        <v>91.033333333333331</v>
      </c>
      <c r="L346" s="24">
        <v>14725.439468549346</v>
      </c>
      <c r="M346" s="25">
        <v>54830</v>
      </c>
      <c r="N346" s="34">
        <v>2</v>
      </c>
      <c r="O346" s="35">
        <v>27420</v>
      </c>
      <c r="P346" s="28"/>
      <c r="Q346" s="29"/>
      <c r="R346" s="30">
        <v>2</v>
      </c>
      <c r="S346" s="29">
        <v>27415</v>
      </c>
      <c r="U346" s="31"/>
      <c r="V346" s="31"/>
      <c r="W346" s="31"/>
    </row>
    <row r="347" spans="1:23">
      <c r="A347" s="32" t="s">
        <v>699</v>
      </c>
      <c r="B347" s="33" t="s">
        <v>700</v>
      </c>
      <c r="C347" s="23">
        <v>29.599999999999909</v>
      </c>
      <c r="D347" s="24">
        <v>4625.3960713225151</v>
      </c>
      <c r="E347" s="23">
        <v>3.9199999999999591</v>
      </c>
      <c r="F347" s="24">
        <v>5184.4156657962903</v>
      </c>
      <c r="G347" s="23">
        <v>1.5900000000000034</v>
      </c>
      <c r="H347" s="24">
        <v>14020.674925466083</v>
      </c>
      <c r="I347" s="23">
        <v>0</v>
      </c>
      <c r="J347" s="24">
        <v>0</v>
      </c>
      <c r="K347" s="23">
        <v>0</v>
      </c>
      <c r="L347" s="24">
        <v>0</v>
      </c>
      <c r="M347" s="25">
        <v>23830</v>
      </c>
      <c r="N347" s="34">
        <v>2</v>
      </c>
      <c r="O347" s="35">
        <v>11920</v>
      </c>
      <c r="P347" s="28"/>
      <c r="Q347" s="29"/>
      <c r="R347" s="30">
        <v>2</v>
      </c>
      <c r="S347" s="29">
        <v>11915</v>
      </c>
      <c r="U347" s="31"/>
      <c r="V347" s="31"/>
      <c r="W347" s="31"/>
    </row>
    <row r="348" spans="1:23">
      <c r="A348" s="32" t="s">
        <v>701</v>
      </c>
      <c r="B348" s="33" t="s">
        <v>702</v>
      </c>
      <c r="C348" s="23">
        <v>48.5</v>
      </c>
      <c r="D348" s="24">
        <v>7578.7739682142801</v>
      </c>
      <c r="E348" s="23">
        <v>5.2599999999999909</v>
      </c>
      <c r="F348" s="24">
        <v>6956.6393882879402</v>
      </c>
      <c r="G348" s="23">
        <v>1.7999999999999972</v>
      </c>
      <c r="H348" s="24">
        <v>15872.462179772865</v>
      </c>
      <c r="I348" s="23">
        <v>4.9999999999999822E-2</v>
      </c>
      <c r="J348" s="24">
        <v>6296.962999999977</v>
      </c>
      <c r="K348" s="23">
        <v>41.81666666666667</v>
      </c>
      <c r="L348" s="24">
        <v>6764.212308053884</v>
      </c>
      <c r="M348" s="25">
        <v>43470</v>
      </c>
      <c r="N348" s="34">
        <v>2</v>
      </c>
      <c r="O348" s="35">
        <v>21740</v>
      </c>
      <c r="P348" s="28"/>
      <c r="Q348" s="29"/>
      <c r="R348" s="30">
        <v>2</v>
      </c>
      <c r="S348" s="29">
        <v>21735</v>
      </c>
      <c r="U348" s="31"/>
      <c r="V348" s="31"/>
      <c r="W348" s="31"/>
    </row>
    <row r="349" spans="1:23">
      <c r="A349" s="32" t="s">
        <v>703</v>
      </c>
      <c r="B349" s="33" t="s">
        <v>704</v>
      </c>
      <c r="C349" s="23">
        <v>22.599999999999909</v>
      </c>
      <c r="D349" s="24">
        <v>3531.5524058070523</v>
      </c>
      <c r="E349" s="23">
        <v>4.9399999999999977</v>
      </c>
      <c r="F349" s="24">
        <v>6533.4217829168192</v>
      </c>
      <c r="G349" s="23">
        <v>1.5499999999999972</v>
      </c>
      <c r="H349" s="24">
        <v>13667.953543693297</v>
      </c>
      <c r="I349" s="23">
        <v>0.22999999999999954</v>
      </c>
      <c r="J349" s="24">
        <v>28966.029799999942</v>
      </c>
      <c r="K349" s="23">
        <v>6.7666666666666666</v>
      </c>
      <c r="L349" s="24">
        <v>1094.5676353407241</v>
      </c>
      <c r="M349" s="25">
        <v>53790</v>
      </c>
      <c r="N349" s="34">
        <v>2</v>
      </c>
      <c r="O349" s="35">
        <v>26900</v>
      </c>
      <c r="P349" s="28"/>
      <c r="Q349" s="29"/>
      <c r="R349" s="30">
        <v>2</v>
      </c>
      <c r="S349" s="29">
        <v>26895</v>
      </c>
      <c r="U349" s="31"/>
      <c r="V349" s="31"/>
      <c r="W349" s="31"/>
    </row>
    <row r="350" spans="1:23">
      <c r="A350" s="32" t="s">
        <v>705</v>
      </c>
      <c r="B350" s="33" t="s">
        <v>706</v>
      </c>
      <c r="C350" s="23">
        <v>26.5</v>
      </c>
      <c r="D350" s="24">
        <v>4140.979590879967</v>
      </c>
      <c r="E350" s="23">
        <v>2.6999999999999886</v>
      </c>
      <c r="F350" s="24">
        <v>3570.8985453188961</v>
      </c>
      <c r="G350" s="23">
        <v>0.81000000000000227</v>
      </c>
      <c r="H350" s="24">
        <v>7142.6079808978202</v>
      </c>
      <c r="I350" s="23">
        <v>0.20000000000000018</v>
      </c>
      <c r="J350" s="24">
        <v>25187.852000000021</v>
      </c>
      <c r="K350" s="23">
        <v>4.55</v>
      </c>
      <c r="L350" s="24">
        <v>736.00237548772827</v>
      </c>
      <c r="M350" s="25">
        <v>40780</v>
      </c>
      <c r="N350" s="34">
        <v>1</v>
      </c>
      <c r="O350" s="35">
        <v>40780</v>
      </c>
      <c r="P350" s="28"/>
      <c r="Q350" s="29">
        <v>40780</v>
      </c>
      <c r="R350" s="30">
        <v>1</v>
      </c>
      <c r="S350" s="29"/>
      <c r="U350" s="31"/>
      <c r="V350" s="31"/>
      <c r="W350" s="31"/>
    </row>
    <row r="351" spans="1:23">
      <c r="A351" s="32" t="s">
        <v>707</v>
      </c>
      <c r="B351" s="33" t="s">
        <v>708</v>
      </c>
      <c r="C351" s="23">
        <v>16</v>
      </c>
      <c r="D351" s="24">
        <v>2500.2140926067727</v>
      </c>
      <c r="E351" s="23">
        <v>0.56000000000000227</v>
      </c>
      <c r="F351" s="24">
        <v>740.63080939948088</v>
      </c>
      <c r="G351" s="23">
        <v>0.25999999999999801</v>
      </c>
      <c r="H351" s="24">
        <v>2292.6889815227332</v>
      </c>
      <c r="I351" s="23">
        <v>0</v>
      </c>
      <c r="J351" s="24">
        <v>0</v>
      </c>
      <c r="K351" s="23">
        <v>0</v>
      </c>
      <c r="L351" s="24">
        <v>0</v>
      </c>
      <c r="M351" s="25">
        <v>5530</v>
      </c>
      <c r="N351" s="34">
        <v>1</v>
      </c>
      <c r="O351" s="35">
        <v>5530</v>
      </c>
      <c r="P351" s="28"/>
      <c r="Q351" s="29">
        <v>5530</v>
      </c>
      <c r="R351" s="30">
        <v>1</v>
      </c>
      <c r="S351" s="29"/>
      <c r="U351" s="31"/>
      <c r="V351" s="31"/>
      <c r="W351" s="31"/>
    </row>
    <row r="352" spans="1:23">
      <c r="A352" s="32" t="s">
        <v>709</v>
      </c>
      <c r="B352" s="33" t="s">
        <v>710</v>
      </c>
      <c r="C352" s="23">
        <v>27.700000000000045</v>
      </c>
      <c r="D352" s="24">
        <v>4328.4956478254826</v>
      </c>
      <c r="E352" s="23">
        <v>6.8499999999999943</v>
      </c>
      <c r="F352" s="24">
        <v>9059.5018649757476</v>
      </c>
      <c r="G352" s="23">
        <v>1.8599999999999923</v>
      </c>
      <c r="H352" s="24">
        <v>16401.544252431919</v>
      </c>
      <c r="I352" s="23">
        <v>0.10000000000000009</v>
      </c>
      <c r="J352" s="24">
        <v>12593.92600000001</v>
      </c>
      <c r="K352" s="23">
        <v>3.0833333333333335</v>
      </c>
      <c r="L352" s="24">
        <v>498.75618851732503</v>
      </c>
      <c r="M352" s="25">
        <v>42880</v>
      </c>
      <c r="N352" s="34">
        <v>1</v>
      </c>
      <c r="O352" s="35">
        <v>42880</v>
      </c>
      <c r="P352" s="28"/>
      <c r="Q352" s="29">
        <v>42880</v>
      </c>
      <c r="R352" s="30">
        <v>1</v>
      </c>
      <c r="S352" s="29"/>
      <c r="U352" s="31"/>
      <c r="V352" s="31"/>
      <c r="W352" s="31"/>
    </row>
    <row r="353" spans="1:23">
      <c r="A353" s="32" t="s">
        <v>711</v>
      </c>
      <c r="B353" s="33" t="s">
        <v>712</v>
      </c>
      <c r="C353" s="23">
        <v>41.199999999999818</v>
      </c>
      <c r="D353" s="24">
        <v>6438.0512884624113</v>
      </c>
      <c r="E353" s="23">
        <v>2.5300000000000011</v>
      </c>
      <c r="F353" s="24">
        <v>3346.0641924654997</v>
      </c>
      <c r="G353" s="23">
        <v>1.230000000000004</v>
      </c>
      <c r="H353" s="24">
        <v>10846.18248951151</v>
      </c>
      <c r="I353" s="23">
        <v>0</v>
      </c>
      <c r="J353" s="24">
        <v>0</v>
      </c>
      <c r="K353" s="23">
        <v>85.38333333333334</v>
      </c>
      <c r="L353" s="24">
        <v>13811.502452833818</v>
      </c>
      <c r="M353" s="25">
        <v>34440</v>
      </c>
      <c r="N353" s="34">
        <v>1</v>
      </c>
      <c r="O353" s="35">
        <v>34440</v>
      </c>
      <c r="P353" s="28"/>
      <c r="Q353" s="29">
        <v>34440</v>
      </c>
      <c r="R353" s="30">
        <v>1</v>
      </c>
      <c r="S353" s="29"/>
      <c r="U353" s="31"/>
      <c r="V353" s="31"/>
      <c r="W353" s="31"/>
    </row>
    <row r="354" spans="1:23">
      <c r="A354" s="32" t="s">
        <v>713</v>
      </c>
      <c r="B354" s="33" t="s">
        <v>714</v>
      </c>
      <c r="C354" s="23">
        <v>36.5</v>
      </c>
      <c r="D354" s="24">
        <v>5703.6133987592002</v>
      </c>
      <c r="E354" s="23">
        <v>6.9399999999999977</v>
      </c>
      <c r="F354" s="24">
        <v>9178.5318164863838</v>
      </c>
      <c r="G354" s="23">
        <v>2.8799999999999955</v>
      </c>
      <c r="H354" s="24">
        <v>25395.939487636584</v>
      </c>
      <c r="I354" s="23">
        <v>8.0000000000000071E-2</v>
      </c>
      <c r="J354" s="24">
        <v>10075.140800000008</v>
      </c>
      <c r="K354" s="23">
        <v>14.333333333333334</v>
      </c>
      <c r="L354" s="24">
        <v>2318.5422817562135</v>
      </c>
      <c r="M354" s="25">
        <v>52670</v>
      </c>
      <c r="N354" s="34">
        <v>1</v>
      </c>
      <c r="O354" s="35">
        <v>52670</v>
      </c>
      <c r="P354" s="28"/>
      <c r="Q354" s="29">
        <v>52670</v>
      </c>
      <c r="R354" s="30">
        <v>1</v>
      </c>
      <c r="S354" s="29"/>
      <c r="U354" s="31"/>
      <c r="V354" s="31"/>
      <c r="W354" s="31"/>
    </row>
    <row r="355" spans="1:23">
      <c r="A355" s="32" t="s">
        <v>715</v>
      </c>
      <c r="B355" s="33" t="s">
        <v>716</v>
      </c>
      <c r="C355" s="23">
        <v>45.699999999999818</v>
      </c>
      <c r="D355" s="24">
        <v>7141.2365020080661</v>
      </c>
      <c r="E355" s="23">
        <v>7.4099999999999682</v>
      </c>
      <c r="F355" s="24">
        <v>9800.1326743751906</v>
      </c>
      <c r="G355" s="23">
        <v>2.8500000000000085</v>
      </c>
      <c r="H355" s="24">
        <v>25131.398451307152</v>
      </c>
      <c r="I355" s="23">
        <v>0.26000000000000023</v>
      </c>
      <c r="J355" s="24">
        <v>32744.207600000027</v>
      </c>
      <c r="K355" s="23">
        <v>2.85</v>
      </c>
      <c r="L355" s="24">
        <v>461.01247695385177</v>
      </c>
      <c r="M355" s="25">
        <v>75280</v>
      </c>
      <c r="N355" s="34">
        <v>2</v>
      </c>
      <c r="O355" s="35">
        <v>37640</v>
      </c>
      <c r="P355" s="28"/>
      <c r="Q355" s="29"/>
      <c r="R355" s="30">
        <v>2</v>
      </c>
      <c r="S355" s="29">
        <v>37640</v>
      </c>
      <c r="U355" s="31"/>
      <c r="V355" s="31"/>
      <c r="W355" s="31"/>
    </row>
    <row r="356" spans="1:23">
      <c r="A356" s="32" t="s">
        <v>717</v>
      </c>
      <c r="B356" s="33" t="s">
        <v>718</v>
      </c>
      <c r="C356" s="23">
        <v>37.100000000000136</v>
      </c>
      <c r="D356" s="24">
        <v>5797.3714272319758</v>
      </c>
      <c r="E356" s="23">
        <v>5.6400000000000432</v>
      </c>
      <c r="F356" s="24">
        <v>7459.2102946662271</v>
      </c>
      <c r="G356" s="23">
        <v>2.6800000000000068</v>
      </c>
      <c r="H356" s="24">
        <v>23632.332578773028</v>
      </c>
      <c r="I356" s="23">
        <v>0</v>
      </c>
      <c r="J356" s="24">
        <v>0</v>
      </c>
      <c r="K356" s="23">
        <v>42.93333333333333</v>
      </c>
      <c r="L356" s="24">
        <v>6944.8429276790766</v>
      </c>
      <c r="M356" s="25">
        <v>43830</v>
      </c>
      <c r="N356" s="34">
        <v>2</v>
      </c>
      <c r="O356" s="35">
        <v>21920</v>
      </c>
      <c r="P356" s="28"/>
      <c r="Q356" s="29"/>
      <c r="R356" s="30">
        <v>2</v>
      </c>
      <c r="S356" s="29">
        <v>21915</v>
      </c>
      <c r="U356" s="31"/>
      <c r="V356" s="31"/>
      <c r="W356" s="31"/>
    </row>
    <row r="357" spans="1:23">
      <c r="A357" s="32" t="s">
        <v>719</v>
      </c>
      <c r="B357" s="33" t="s">
        <v>720</v>
      </c>
      <c r="C357" s="23">
        <v>26.900000000000091</v>
      </c>
      <c r="D357" s="24">
        <v>4203.4849431951507</v>
      </c>
      <c r="E357" s="23">
        <v>10.050000000000011</v>
      </c>
      <c r="F357" s="24">
        <v>13291.677918687074</v>
      </c>
      <c r="G357" s="23">
        <v>3.1599999999999966</v>
      </c>
      <c r="H357" s="24">
        <v>27864.989160045712</v>
      </c>
      <c r="I357" s="23">
        <v>0</v>
      </c>
      <c r="J357" s="24">
        <v>0</v>
      </c>
      <c r="K357" s="23">
        <v>0</v>
      </c>
      <c r="L357" s="24">
        <v>0</v>
      </c>
      <c r="M357" s="25">
        <v>45360</v>
      </c>
      <c r="N357" s="34">
        <v>2</v>
      </c>
      <c r="O357" s="35">
        <v>22680</v>
      </c>
      <c r="P357" s="28"/>
      <c r="Q357" s="29"/>
      <c r="R357" s="30">
        <v>2</v>
      </c>
      <c r="S357" s="29">
        <v>22680</v>
      </c>
      <c r="U357" s="31"/>
      <c r="V357" s="31"/>
      <c r="W357" s="31"/>
    </row>
    <row r="358" spans="1:23">
      <c r="A358" s="32" t="s">
        <v>721</v>
      </c>
      <c r="B358" s="33" t="s">
        <v>722</v>
      </c>
      <c r="C358" s="23">
        <v>35.799999999999955</v>
      </c>
      <c r="D358" s="24">
        <v>5594.2290322076469</v>
      </c>
      <c r="E358" s="23">
        <v>6.1500000000000341</v>
      </c>
      <c r="F358" s="24">
        <v>8133.7133532264534</v>
      </c>
      <c r="G358" s="23">
        <v>1.4500000000000028</v>
      </c>
      <c r="H358" s="24">
        <v>12786.15008926152</v>
      </c>
      <c r="I358" s="23">
        <v>8.9999999999999858E-2</v>
      </c>
      <c r="J358" s="24">
        <v>11334.533399999982</v>
      </c>
      <c r="K358" s="23">
        <v>265.58333333333331</v>
      </c>
      <c r="L358" s="24">
        <v>42960.431697424719</v>
      </c>
      <c r="M358" s="25">
        <v>80810</v>
      </c>
      <c r="N358" s="34">
        <v>2</v>
      </c>
      <c r="O358" s="35">
        <v>40410</v>
      </c>
      <c r="P358" s="28"/>
      <c r="Q358" s="29"/>
      <c r="R358" s="30">
        <v>2</v>
      </c>
      <c r="S358" s="29">
        <v>40405</v>
      </c>
      <c r="U358" s="31"/>
      <c r="V358" s="31"/>
      <c r="W358" s="31"/>
    </row>
    <row r="359" spans="1:23">
      <c r="A359" s="32" t="s">
        <v>723</v>
      </c>
      <c r="B359" s="33" t="s">
        <v>724</v>
      </c>
      <c r="C359" s="23">
        <v>25.5</v>
      </c>
      <c r="D359" s="24">
        <v>3984.7162100920441</v>
      </c>
      <c r="E359" s="23">
        <v>3.5199999999999818</v>
      </c>
      <c r="F359" s="24">
        <v>4655.3936590824078</v>
      </c>
      <c r="G359" s="23">
        <v>0.98000000000000398</v>
      </c>
      <c r="H359" s="24">
        <v>8641.6738534319411</v>
      </c>
      <c r="I359" s="23">
        <v>9.9999999999997868E-3</v>
      </c>
      <c r="J359" s="24">
        <v>1259.3925999999731</v>
      </c>
      <c r="K359" s="23">
        <v>0</v>
      </c>
      <c r="L359" s="24">
        <v>0</v>
      </c>
      <c r="M359" s="25">
        <v>18540</v>
      </c>
      <c r="N359" s="34">
        <v>2</v>
      </c>
      <c r="O359" s="35">
        <v>9270</v>
      </c>
      <c r="P359" s="28"/>
      <c r="Q359" s="29"/>
      <c r="R359" s="30">
        <v>2</v>
      </c>
      <c r="S359" s="29">
        <v>9270</v>
      </c>
      <c r="U359" s="31"/>
      <c r="V359" s="31"/>
      <c r="W359" s="31"/>
    </row>
    <row r="360" spans="1:23">
      <c r="A360" s="32" t="s">
        <v>725</v>
      </c>
      <c r="B360" s="33" t="s">
        <v>726</v>
      </c>
      <c r="C360" s="23">
        <v>38.299999999999955</v>
      </c>
      <c r="D360" s="24">
        <v>5984.887484177455</v>
      </c>
      <c r="E360" s="23">
        <v>6.9800000000000182</v>
      </c>
      <c r="F360" s="24">
        <v>9231.4340171578006</v>
      </c>
      <c r="G360" s="23">
        <v>2.0700000000000074</v>
      </c>
      <c r="H360" s="24">
        <v>18253.33150673889</v>
      </c>
      <c r="I360" s="23">
        <v>0.20000000000000018</v>
      </c>
      <c r="J360" s="24">
        <v>25187.852000000021</v>
      </c>
      <c r="K360" s="23">
        <v>57.5</v>
      </c>
      <c r="L360" s="24">
        <v>9301.1289209987644</v>
      </c>
      <c r="M360" s="25">
        <v>67960</v>
      </c>
      <c r="N360" s="34">
        <v>2</v>
      </c>
      <c r="O360" s="35">
        <v>33980</v>
      </c>
      <c r="P360" s="28"/>
      <c r="Q360" s="29"/>
      <c r="R360" s="30">
        <v>2</v>
      </c>
      <c r="S360" s="29">
        <v>33980</v>
      </c>
      <c r="U360" s="31"/>
      <c r="V360" s="31"/>
      <c r="W360" s="31"/>
    </row>
    <row r="361" spans="1:23">
      <c r="A361" s="32" t="s">
        <v>727</v>
      </c>
      <c r="B361" s="33" t="s">
        <v>728</v>
      </c>
      <c r="C361" s="23">
        <v>28.300000000000182</v>
      </c>
      <c r="D361" s="24">
        <v>4422.2536762982581</v>
      </c>
      <c r="E361" s="23">
        <v>4.6200000000000045</v>
      </c>
      <c r="F361" s="24">
        <v>6110.2041775456983</v>
      </c>
      <c r="G361" s="23">
        <v>1.2999999999999972</v>
      </c>
      <c r="H361" s="24">
        <v>11463.44490761373</v>
      </c>
      <c r="I361" s="23">
        <v>9.9999999999997868E-3</v>
      </c>
      <c r="J361" s="24">
        <v>1259.3925999999731</v>
      </c>
      <c r="K361" s="23">
        <v>24.633333333333333</v>
      </c>
      <c r="L361" s="24">
        <v>3984.6575493438181</v>
      </c>
      <c r="M361" s="25">
        <v>27240</v>
      </c>
      <c r="N361" s="34">
        <v>2</v>
      </c>
      <c r="O361" s="35">
        <v>13620</v>
      </c>
      <c r="P361" s="28"/>
      <c r="Q361" s="29"/>
      <c r="R361" s="30">
        <v>2</v>
      </c>
      <c r="S361" s="29">
        <v>13620</v>
      </c>
      <c r="U361" s="31"/>
      <c r="V361" s="31"/>
      <c r="W361" s="31"/>
    </row>
    <row r="362" spans="1:23">
      <c r="A362" s="32" t="s">
        <v>729</v>
      </c>
      <c r="B362" s="33" t="s">
        <v>730</v>
      </c>
      <c r="C362" s="23">
        <v>43.299999999999955</v>
      </c>
      <c r="D362" s="24">
        <v>6766.2043881170712</v>
      </c>
      <c r="E362" s="23">
        <v>4.4200000000000159</v>
      </c>
      <c r="F362" s="24">
        <v>5845.6931741887565</v>
      </c>
      <c r="G362" s="23">
        <v>1.8499999999999943</v>
      </c>
      <c r="H362" s="24">
        <v>16313.363906988754</v>
      </c>
      <c r="I362" s="23">
        <v>0.20000000000000018</v>
      </c>
      <c r="J362" s="24">
        <v>25187.852000000021</v>
      </c>
      <c r="K362" s="23">
        <v>130.65</v>
      </c>
      <c r="L362" s="24">
        <v>21133.782496147625</v>
      </c>
      <c r="M362" s="25">
        <v>75250</v>
      </c>
      <c r="N362" s="34">
        <v>2</v>
      </c>
      <c r="O362" s="35">
        <v>37630</v>
      </c>
      <c r="P362" s="28"/>
      <c r="Q362" s="29"/>
      <c r="R362" s="30">
        <v>2</v>
      </c>
      <c r="S362" s="29">
        <v>37625</v>
      </c>
      <c r="U362" s="31"/>
      <c r="V362" s="31"/>
      <c r="W362" s="31"/>
    </row>
    <row r="363" spans="1:23">
      <c r="A363" s="32" t="s">
        <v>731</v>
      </c>
      <c r="B363" s="33" t="s">
        <v>732</v>
      </c>
      <c r="C363" s="23">
        <v>37.900000000000091</v>
      </c>
      <c r="D363" s="24">
        <v>5922.3821318623068</v>
      </c>
      <c r="E363" s="23">
        <v>4.089999999999975</v>
      </c>
      <c r="F363" s="24">
        <v>5409.2500186497246</v>
      </c>
      <c r="G363" s="23">
        <v>2</v>
      </c>
      <c r="H363" s="24">
        <v>17636.069088636545</v>
      </c>
      <c r="I363" s="23">
        <v>0.20999999999999996</v>
      </c>
      <c r="J363" s="24">
        <v>26447.244599999995</v>
      </c>
      <c r="K363" s="23">
        <v>1.7166666666666666</v>
      </c>
      <c r="L363" s="24">
        <v>277.68587793126744</v>
      </c>
      <c r="M363" s="25">
        <v>55690</v>
      </c>
      <c r="N363" s="34">
        <v>2</v>
      </c>
      <c r="O363" s="35">
        <v>27850</v>
      </c>
      <c r="P363" s="28"/>
      <c r="Q363" s="29"/>
      <c r="R363" s="30">
        <v>2</v>
      </c>
      <c r="S363" s="29">
        <v>27845</v>
      </c>
      <c r="U363" s="31"/>
      <c r="V363" s="31"/>
      <c r="W363" s="31"/>
    </row>
    <row r="364" spans="1:23">
      <c r="A364" s="32" t="s">
        <v>733</v>
      </c>
      <c r="B364" s="33" t="s">
        <v>734</v>
      </c>
      <c r="C364" s="23">
        <v>27.5</v>
      </c>
      <c r="D364" s="24">
        <v>4297.2429716678907</v>
      </c>
      <c r="E364" s="23">
        <v>7.2699999999999818</v>
      </c>
      <c r="F364" s="24">
        <v>9614.9749720253403</v>
      </c>
      <c r="G364" s="23">
        <v>2.1600000000000108</v>
      </c>
      <c r="H364" s="24">
        <v>19046.954615727562</v>
      </c>
      <c r="I364" s="23">
        <v>0.13999999999999968</v>
      </c>
      <c r="J364" s="24">
        <v>17631.49639999996</v>
      </c>
      <c r="K364" s="23">
        <v>16.316666666666666</v>
      </c>
      <c r="L364" s="24">
        <v>2639.363830045736</v>
      </c>
      <c r="M364" s="25">
        <v>53230</v>
      </c>
      <c r="N364" s="34">
        <v>2</v>
      </c>
      <c r="O364" s="35">
        <v>26620</v>
      </c>
      <c r="P364" s="28"/>
      <c r="Q364" s="29"/>
      <c r="R364" s="30">
        <v>2</v>
      </c>
      <c r="S364" s="29">
        <v>26615</v>
      </c>
      <c r="U364" s="31"/>
      <c r="V364" s="31"/>
      <c r="W364" s="31"/>
    </row>
    <row r="365" spans="1:23">
      <c r="A365" s="32" t="s">
        <v>735</v>
      </c>
      <c r="B365" s="33" t="s">
        <v>736</v>
      </c>
      <c r="C365" s="23">
        <v>79.700000000000045</v>
      </c>
      <c r="D365" s="24">
        <v>12454.191448797494</v>
      </c>
      <c r="E365" s="23">
        <v>8.2300000000000182</v>
      </c>
      <c r="F365" s="24">
        <v>10884.62778813878</v>
      </c>
      <c r="G365" s="23">
        <v>3.6599999999999966</v>
      </c>
      <c r="H365" s="24">
        <v>32274.006432204846</v>
      </c>
      <c r="I365" s="23">
        <v>0</v>
      </c>
      <c r="J365" s="24">
        <v>0</v>
      </c>
      <c r="K365" s="23">
        <v>470.85</v>
      </c>
      <c r="L365" s="24">
        <v>76164.113955691617</v>
      </c>
      <c r="M365" s="25">
        <v>131780</v>
      </c>
      <c r="N365" s="34">
        <v>2</v>
      </c>
      <c r="O365" s="35">
        <v>65890</v>
      </c>
      <c r="P365" s="28"/>
      <c r="Q365" s="29"/>
      <c r="R365" s="30">
        <v>2</v>
      </c>
      <c r="S365" s="29">
        <v>65890</v>
      </c>
      <c r="U365" s="31"/>
      <c r="V365" s="31"/>
      <c r="W365" s="31"/>
    </row>
    <row r="366" spans="1:23">
      <c r="A366" s="32" t="s">
        <v>737</v>
      </c>
      <c r="B366" s="33" t="s">
        <v>738</v>
      </c>
      <c r="C366" s="23">
        <v>43.099999999999909</v>
      </c>
      <c r="D366" s="24">
        <v>6734.9517119594802</v>
      </c>
      <c r="E366" s="23">
        <v>4.5600000000000023</v>
      </c>
      <c r="F366" s="24">
        <v>6030.8508765386086</v>
      </c>
      <c r="G366" s="23">
        <v>1.1400000000000006</v>
      </c>
      <c r="H366" s="24">
        <v>10052.559380522835</v>
      </c>
      <c r="I366" s="23">
        <v>6.9999999999999396E-2</v>
      </c>
      <c r="J366" s="24">
        <v>8815.7481999999236</v>
      </c>
      <c r="K366" s="23">
        <v>132.94999999999999</v>
      </c>
      <c r="L366" s="24">
        <v>21505.827652987573</v>
      </c>
      <c r="M366" s="25">
        <v>53140</v>
      </c>
      <c r="N366" s="34">
        <v>2</v>
      </c>
      <c r="O366" s="35">
        <v>26570</v>
      </c>
      <c r="P366" s="28"/>
      <c r="Q366" s="29"/>
      <c r="R366" s="30">
        <v>2</v>
      </c>
      <c r="S366" s="29">
        <v>26570</v>
      </c>
      <c r="U366" s="31"/>
      <c r="V366" s="31"/>
      <c r="W366" s="31"/>
    </row>
    <row r="367" spans="1:23">
      <c r="A367" s="32" t="s">
        <v>739</v>
      </c>
      <c r="B367" s="33" t="s">
        <v>740</v>
      </c>
      <c r="C367" s="23">
        <v>34.600000000000136</v>
      </c>
      <c r="D367" s="24">
        <v>5406.7129752621677</v>
      </c>
      <c r="E367" s="23">
        <v>4.9399999999999977</v>
      </c>
      <c r="F367" s="24">
        <v>6533.4217829168192</v>
      </c>
      <c r="G367" s="23">
        <v>1.730000000000004</v>
      </c>
      <c r="H367" s="24">
        <v>15255.199761670647</v>
      </c>
      <c r="I367" s="23">
        <v>0.18999999999999995</v>
      </c>
      <c r="J367" s="24">
        <v>23928.459399999992</v>
      </c>
      <c r="K367" s="23">
        <v>0</v>
      </c>
      <c r="L367" s="24">
        <v>0</v>
      </c>
      <c r="M367" s="25">
        <v>51120</v>
      </c>
      <c r="N367" s="34">
        <v>2</v>
      </c>
      <c r="O367" s="35">
        <v>25560</v>
      </c>
      <c r="P367" s="28"/>
      <c r="Q367" s="29"/>
      <c r="R367" s="30">
        <v>2</v>
      </c>
      <c r="S367" s="29">
        <v>25560</v>
      </c>
      <c r="U367" s="31"/>
      <c r="V367" s="31"/>
      <c r="W367" s="31"/>
    </row>
    <row r="368" spans="1:23">
      <c r="A368" s="32" t="s">
        <v>741</v>
      </c>
      <c r="B368" s="33" t="s">
        <v>742</v>
      </c>
      <c r="C368" s="23">
        <v>21.199999999999818</v>
      </c>
      <c r="D368" s="24">
        <v>3312.7836727039453</v>
      </c>
      <c r="E368" s="23">
        <v>1.210000000000008</v>
      </c>
      <c r="F368" s="24">
        <v>1600.2915703095966</v>
      </c>
      <c r="G368" s="23">
        <v>6.0000000000002274E-2</v>
      </c>
      <c r="H368" s="24">
        <v>529.08207265911642</v>
      </c>
      <c r="I368" s="23">
        <v>7.9999999999999183E-2</v>
      </c>
      <c r="J368" s="24">
        <v>10075.140799999897</v>
      </c>
      <c r="K368" s="23">
        <v>99.3</v>
      </c>
      <c r="L368" s="24">
        <v>16062.645249655256</v>
      </c>
      <c r="M368" s="25">
        <v>31580</v>
      </c>
      <c r="N368" s="34">
        <v>1</v>
      </c>
      <c r="O368" s="35">
        <v>31580</v>
      </c>
      <c r="P368" s="28"/>
      <c r="Q368" s="29">
        <v>31580</v>
      </c>
      <c r="R368" s="30">
        <v>1</v>
      </c>
      <c r="S368" s="29"/>
      <c r="U368" s="31"/>
      <c r="V368" s="31"/>
      <c r="W368" s="31"/>
    </row>
    <row r="369" spans="1:23">
      <c r="A369" s="32" t="s">
        <v>743</v>
      </c>
      <c r="B369" s="33" t="s">
        <v>744</v>
      </c>
      <c r="C369" s="23">
        <v>46.400000000000091</v>
      </c>
      <c r="D369" s="24">
        <v>7250.6208685596548</v>
      </c>
      <c r="E369" s="23">
        <v>7.3199999999999932</v>
      </c>
      <c r="F369" s="24">
        <v>9681.1027228645944</v>
      </c>
      <c r="G369" s="23">
        <v>1.9600000000000009</v>
      </c>
      <c r="H369" s="24">
        <v>17283.34770686382</v>
      </c>
      <c r="I369" s="23">
        <v>9.0000000000000746E-2</v>
      </c>
      <c r="J369" s="24">
        <v>11334.533400000093</v>
      </c>
      <c r="K369" s="23">
        <v>0</v>
      </c>
      <c r="L369" s="24">
        <v>0</v>
      </c>
      <c r="M369" s="25">
        <v>45550</v>
      </c>
      <c r="N369" s="34">
        <v>1</v>
      </c>
      <c r="O369" s="35">
        <v>45550</v>
      </c>
      <c r="P369" s="28"/>
      <c r="Q369" s="29">
        <v>45550</v>
      </c>
      <c r="R369" s="30">
        <v>1</v>
      </c>
      <c r="S369" s="29"/>
      <c r="U369" s="31"/>
      <c r="V369" s="31"/>
      <c r="W369" s="31"/>
    </row>
    <row r="370" spans="1:23">
      <c r="A370" s="32" t="s">
        <v>745</v>
      </c>
      <c r="B370" s="33" t="s">
        <v>746</v>
      </c>
      <c r="C370" s="23">
        <v>22.900000000000091</v>
      </c>
      <c r="D370" s="24">
        <v>3578.4314200434578</v>
      </c>
      <c r="E370" s="23">
        <v>1.7700000000000102</v>
      </c>
      <c r="F370" s="24">
        <v>2340.9223797090776</v>
      </c>
      <c r="G370" s="23">
        <v>0.39000000000000057</v>
      </c>
      <c r="H370" s="24">
        <v>3439.0334722841312</v>
      </c>
      <c r="I370" s="23">
        <v>0</v>
      </c>
      <c r="J370" s="24">
        <v>0</v>
      </c>
      <c r="K370" s="23">
        <v>38.68333333333333</v>
      </c>
      <c r="L370" s="24">
        <v>6257.3681813443854</v>
      </c>
      <c r="M370" s="25">
        <v>15620</v>
      </c>
      <c r="N370" s="34">
        <v>1</v>
      </c>
      <c r="O370" s="35">
        <v>15620</v>
      </c>
      <c r="P370" s="28"/>
      <c r="Q370" s="29">
        <v>15620</v>
      </c>
      <c r="R370" s="30">
        <v>1</v>
      </c>
      <c r="S370" s="29"/>
      <c r="U370" s="31"/>
      <c r="V370" s="31"/>
      <c r="W370" s="31"/>
    </row>
    <row r="371" spans="1:23">
      <c r="A371" s="32" t="s">
        <v>747</v>
      </c>
      <c r="B371" s="33" t="s">
        <v>748</v>
      </c>
      <c r="C371" s="23">
        <v>35.799999999999955</v>
      </c>
      <c r="D371" s="24">
        <v>5594.2290322076469</v>
      </c>
      <c r="E371" s="23">
        <v>2.3700000000000045</v>
      </c>
      <c r="F371" s="24">
        <v>3134.4553897799392</v>
      </c>
      <c r="G371" s="23">
        <v>0.34000000000000341</v>
      </c>
      <c r="H371" s="24">
        <v>2998.1317450682427</v>
      </c>
      <c r="I371" s="23">
        <v>0.25999999999999979</v>
      </c>
      <c r="J371" s="24">
        <v>32744.207599999972</v>
      </c>
      <c r="K371" s="23">
        <v>0</v>
      </c>
      <c r="L371" s="24">
        <v>0</v>
      </c>
      <c r="M371" s="25">
        <v>44470</v>
      </c>
      <c r="N371" s="34">
        <v>1</v>
      </c>
      <c r="O371" s="35">
        <v>44470</v>
      </c>
      <c r="P371" s="28"/>
      <c r="Q371" s="29">
        <v>44470</v>
      </c>
      <c r="R371" s="30">
        <v>1</v>
      </c>
      <c r="S371" s="29"/>
      <c r="U371" s="31"/>
      <c r="V371" s="31"/>
      <c r="W371" s="31"/>
    </row>
    <row r="372" spans="1:23">
      <c r="A372" s="32" t="s">
        <v>749</v>
      </c>
      <c r="B372" s="33" t="s">
        <v>750</v>
      </c>
      <c r="C372" s="23">
        <v>26</v>
      </c>
      <c r="D372" s="24">
        <v>4062.8479004860055</v>
      </c>
      <c r="E372" s="23">
        <v>2.4399999999999977</v>
      </c>
      <c r="F372" s="24">
        <v>3227.0342409548648</v>
      </c>
      <c r="G372" s="23">
        <v>0.77000000000000313</v>
      </c>
      <c r="H372" s="24">
        <v>6789.8865991250968</v>
      </c>
      <c r="I372" s="23">
        <v>0.19999999999999973</v>
      </c>
      <c r="J372" s="24">
        <v>25187.851999999966</v>
      </c>
      <c r="K372" s="23">
        <v>0</v>
      </c>
      <c r="L372" s="24">
        <v>0</v>
      </c>
      <c r="M372" s="25">
        <v>39270</v>
      </c>
      <c r="N372" s="34">
        <v>1</v>
      </c>
      <c r="O372" s="35">
        <v>39270</v>
      </c>
      <c r="P372" s="28"/>
      <c r="Q372" s="29">
        <v>39270</v>
      </c>
      <c r="R372" s="30">
        <v>1</v>
      </c>
      <c r="S372" s="29"/>
      <c r="U372" s="31"/>
      <c r="V372" s="31"/>
      <c r="W372" s="31"/>
    </row>
    <row r="373" spans="1:23">
      <c r="A373" s="32" t="s">
        <v>751</v>
      </c>
      <c r="B373" s="33" t="s">
        <v>752</v>
      </c>
      <c r="C373" s="23">
        <v>34.299999999999955</v>
      </c>
      <c r="D373" s="24">
        <v>5359.8339610257617</v>
      </c>
      <c r="E373" s="23">
        <v>8.1599999999999682</v>
      </c>
      <c r="F373" s="24">
        <v>10792.048936963778</v>
      </c>
      <c r="G373" s="23">
        <v>3.1400000000000006</v>
      </c>
      <c r="H373" s="24">
        <v>27688.628469159379</v>
      </c>
      <c r="I373" s="23">
        <v>0.16000000000000014</v>
      </c>
      <c r="J373" s="24">
        <v>20150.281600000017</v>
      </c>
      <c r="K373" s="23">
        <v>3.15</v>
      </c>
      <c r="L373" s="24">
        <v>509.5401061068888</v>
      </c>
      <c r="M373" s="25">
        <v>64500</v>
      </c>
      <c r="N373" s="34">
        <v>2</v>
      </c>
      <c r="O373" s="35">
        <v>32250</v>
      </c>
      <c r="P373" s="28"/>
      <c r="Q373" s="29"/>
      <c r="R373" s="30">
        <v>2</v>
      </c>
      <c r="S373" s="29">
        <v>32250</v>
      </c>
      <c r="U373" s="31"/>
      <c r="V373" s="31"/>
      <c r="W373" s="31"/>
    </row>
    <row r="374" spans="1:23">
      <c r="A374" s="32" t="s">
        <v>753</v>
      </c>
      <c r="B374" s="33" t="s">
        <v>754</v>
      </c>
      <c r="C374" s="23">
        <v>30.400000000000091</v>
      </c>
      <c r="D374" s="24">
        <v>4750.4067759528825</v>
      </c>
      <c r="E374" s="23">
        <v>7.3700000000000045</v>
      </c>
      <c r="F374" s="24">
        <v>9747.2304737038485</v>
      </c>
      <c r="G374" s="23">
        <v>2.5799999999999983</v>
      </c>
      <c r="H374" s="24">
        <v>22750.529124341127</v>
      </c>
      <c r="I374" s="23">
        <v>0.12000000000000011</v>
      </c>
      <c r="J374" s="24">
        <v>15112.711200000012</v>
      </c>
      <c r="K374" s="23">
        <v>11.983333333333333</v>
      </c>
      <c r="L374" s="24">
        <v>1938.40918672409</v>
      </c>
      <c r="M374" s="25">
        <v>54300</v>
      </c>
      <c r="N374" s="34">
        <v>2</v>
      </c>
      <c r="O374" s="35">
        <v>27150</v>
      </c>
      <c r="P374" s="28"/>
      <c r="Q374" s="29"/>
      <c r="R374" s="30">
        <v>2</v>
      </c>
      <c r="S374" s="29">
        <v>27150</v>
      </c>
      <c r="U374" s="31"/>
      <c r="V374" s="31"/>
      <c r="W374" s="31"/>
    </row>
    <row r="375" spans="1:23">
      <c r="A375" s="32" t="s">
        <v>755</v>
      </c>
      <c r="B375" s="33" t="s">
        <v>756</v>
      </c>
      <c r="C375" s="23">
        <v>33.199999999999818</v>
      </c>
      <c r="D375" s="24">
        <v>5187.9442421590247</v>
      </c>
      <c r="E375" s="23">
        <v>3.2400000000000091</v>
      </c>
      <c r="F375" s="24">
        <v>4285.0782543827054</v>
      </c>
      <c r="G375" s="23">
        <v>0.45999999999999375</v>
      </c>
      <c r="H375" s="24">
        <v>4056.29589038635</v>
      </c>
      <c r="I375" s="23">
        <v>6.999999999999984E-2</v>
      </c>
      <c r="J375" s="24">
        <v>8815.74819999998</v>
      </c>
      <c r="K375" s="23">
        <v>0</v>
      </c>
      <c r="L375" s="24">
        <v>0</v>
      </c>
      <c r="M375" s="25">
        <v>22350</v>
      </c>
      <c r="N375" s="34">
        <v>2</v>
      </c>
      <c r="O375" s="35">
        <v>11180</v>
      </c>
      <c r="P375" s="28"/>
      <c r="Q375" s="29"/>
      <c r="R375" s="30">
        <v>2</v>
      </c>
      <c r="S375" s="29">
        <v>11175</v>
      </c>
      <c r="U375" s="31"/>
      <c r="V375" s="31"/>
      <c r="W375" s="31"/>
    </row>
    <row r="376" spans="1:23">
      <c r="A376" s="32" t="s">
        <v>757</v>
      </c>
      <c r="B376" s="33" t="s">
        <v>758</v>
      </c>
      <c r="C376" s="23">
        <v>37.100000000000136</v>
      </c>
      <c r="D376" s="24">
        <v>5797.3714272319758</v>
      </c>
      <c r="E376" s="23">
        <v>3.660000000000025</v>
      </c>
      <c r="F376" s="24">
        <v>4840.5513614323345</v>
      </c>
      <c r="G376" s="23">
        <v>1.6400000000000006</v>
      </c>
      <c r="H376" s="24">
        <v>14461.576652681972</v>
      </c>
      <c r="I376" s="23">
        <v>0.31000000000000005</v>
      </c>
      <c r="J376" s="24">
        <v>39041.170600000005</v>
      </c>
      <c r="K376" s="23">
        <v>37.166666666666664</v>
      </c>
      <c r="L376" s="24">
        <v>6012.0340561818093</v>
      </c>
      <c r="M376" s="25">
        <v>70150</v>
      </c>
      <c r="N376" s="34">
        <v>2</v>
      </c>
      <c r="O376" s="35">
        <v>35080</v>
      </c>
      <c r="P376" s="28"/>
      <c r="Q376" s="29"/>
      <c r="R376" s="30">
        <v>2</v>
      </c>
      <c r="S376" s="29">
        <v>35075</v>
      </c>
      <c r="U376" s="31"/>
      <c r="V376" s="31"/>
      <c r="W376" s="31"/>
    </row>
    <row r="377" spans="1:23">
      <c r="A377" s="32" t="s">
        <v>759</v>
      </c>
      <c r="B377" s="33" t="s">
        <v>760</v>
      </c>
      <c r="C377" s="23">
        <v>31.5</v>
      </c>
      <c r="D377" s="24">
        <v>4922.296494819584</v>
      </c>
      <c r="E377" s="23">
        <v>5.9399999999999977</v>
      </c>
      <c r="F377" s="24">
        <v>7855.9767997016015</v>
      </c>
      <c r="G377" s="23">
        <v>1.9699999999999989</v>
      </c>
      <c r="H377" s="24">
        <v>17371.528052306985</v>
      </c>
      <c r="I377" s="23">
        <v>0</v>
      </c>
      <c r="J377" s="24">
        <v>0</v>
      </c>
      <c r="K377" s="23">
        <v>66.466666666666669</v>
      </c>
      <c r="L377" s="24">
        <v>10751.565836795093</v>
      </c>
      <c r="M377" s="25">
        <v>40900</v>
      </c>
      <c r="N377" s="34">
        <v>2</v>
      </c>
      <c r="O377" s="35">
        <v>20450</v>
      </c>
      <c r="P377" s="28"/>
      <c r="Q377" s="29"/>
      <c r="R377" s="30">
        <v>2</v>
      </c>
      <c r="S377" s="29">
        <v>20450</v>
      </c>
      <c r="U377" s="31"/>
      <c r="V377" s="31"/>
      <c r="W377" s="31"/>
    </row>
    <row r="378" spans="1:23">
      <c r="A378" s="32" t="s">
        <v>761</v>
      </c>
      <c r="B378" s="33" t="s">
        <v>762</v>
      </c>
      <c r="C378" s="23">
        <v>38.700000000000045</v>
      </c>
      <c r="D378" s="24">
        <v>6047.3928364926387</v>
      </c>
      <c r="E378" s="23">
        <v>3</v>
      </c>
      <c r="F378" s="24">
        <v>3967.6650503543456</v>
      </c>
      <c r="G378" s="23">
        <v>0.5899999999999892</v>
      </c>
      <c r="H378" s="24">
        <v>5202.6403811476857</v>
      </c>
      <c r="I378" s="23">
        <v>0</v>
      </c>
      <c r="J378" s="24">
        <v>0</v>
      </c>
      <c r="K378" s="23">
        <v>0</v>
      </c>
      <c r="L378" s="24">
        <v>0</v>
      </c>
      <c r="M378" s="25">
        <v>15220</v>
      </c>
      <c r="N378" s="34">
        <v>2</v>
      </c>
      <c r="O378" s="35">
        <v>7610</v>
      </c>
      <c r="P378" s="28"/>
      <c r="Q378" s="29"/>
      <c r="R378" s="30">
        <v>2</v>
      </c>
      <c r="S378" s="29">
        <v>7610</v>
      </c>
      <c r="U378" s="31"/>
      <c r="V378" s="31"/>
      <c r="W378" s="31"/>
    </row>
    <row r="379" spans="1:23">
      <c r="A379" s="32" t="s">
        <v>763</v>
      </c>
      <c r="B379" s="33" t="s">
        <v>764</v>
      </c>
      <c r="C379" s="23">
        <v>34.5</v>
      </c>
      <c r="D379" s="24">
        <v>5391.0866371833536</v>
      </c>
      <c r="E379" s="23">
        <v>9.0000000000000568</v>
      </c>
      <c r="F379" s="24">
        <v>11902.995151063113</v>
      </c>
      <c r="G379" s="23">
        <v>2.75</v>
      </c>
      <c r="H379" s="24">
        <v>24249.59499687525</v>
      </c>
      <c r="I379" s="23">
        <v>9.9999999999997868E-3</v>
      </c>
      <c r="J379" s="24">
        <v>1259.3925999999731</v>
      </c>
      <c r="K379" s="23">
        <v>15.35</v>
      </c>
      <c r="L379" s="24">
        <v>2482.9970249970611</v>
      </c>
      <c r="M379" s="25">
        <v>45290</v>
      </c>
      <c r="N379" s="34">
        <v>2</v>
      </c>
      <c r="O379" s="35">
        <v>22650</v>
      </c>
      <c r="P379" s="28"/>
      <c r="Q379" s="29"/>
      <c r="R379" s="30">
        <v>2</v>
      </c>
      <c r="S379" s="29">
        <v>22645</v>
      </c>
      <c r="U379" s="31"/>
      <c r="V379" s="31"/>
      <c r="W379" s="31"/>
    </row>
    <row r="380" spans="1:23">
      <c r="A380" s="32" t="s">
        <v>765</v>
      </c>
      <c r="B380" s="33" t="s">
        <v>766</v>
      </c>
      <c r="C380" s="23">
        <v>58.099999999999909</v>
      </c>
      <c r="D380" s="24">
        <v>9078.9024237783287</v>
      </c>
      <c r="E380" s="23">
        <v>3.2599999999999909</v>
      </c>
      <c r="F380" s="24">
        <v>4311.5293547183765</v>
      </c>
      <c r="G380" s="23">
        <v>1.3500000000000085</v>
      </c>
      <c r="H380" s="24">
        <v>11904.346634829742</v>
      </c>
      <c r="I380" s="23">
        <v>0</v>
      </c>
      <c r="J380" s="24">
        <v>0</v>
      </c>
      <c r="K380" s="23">
        <v>112.28333333333333</v>
      </c>
      <c r="L380" s="24">
        <v>18162.813200222805</v>
      </c>
      <c r="M380" s="25">
        <v>43460</v>
      </c>
      <c r="N380" s="34">
        <v>2</v>
      </c>
      <c r="O380" s="35">
        <v>21730</v>
      </c>
      <c r="P380" s="28"/>
      <c r="Q380" s="29"/>
      <c r="R380" s="30">
        <v>2</v>
      </c>
      <c r="S380" s="29">
        <v>21730</v>
      </c>
      <c r="U380" s="31"/>
      <c r="V380" s="31"/>
      <c r="W380" s="31"/>
    </row>
    <row r="381" spans="1:23">
      <c r="A381" s="32" t="s">
        <v>767</v>
      </c>
      <c r="B381" s="33" t="s">
        <v>768</v>
      </c>
      <c r="C381" s="23">
        <v>49.5</v>
      </c>
      <c r="D381" s="24">
        <v>7735.037349002203</v>
      </c>
      <c r="E381" s="23">
        <v>12.919999999999987</v>
      </c>
      <c r="F381" s="24">
        <v>17087.410816859367</v>
      </c>
      <c r="G381" s="23">
        <v>4.7600000000000051</v>
      </c>
      <c r="H381" s="24">
        <v>41973.844430955018</v>
      </c>
      <c r="I381" s="23">
        <v>0.3400000000000003</v>
      </c>
      <c r="J381" s="24">
        <v>42819.348400000039</v>
      </c>
      <c r="K381" s="23">
        <v>326.78333333333336</v>
      </c>
      <c r="L381" s="24">
        <v>52860.068044644286</v>
      </c>
      <c r="M381" s="25">
        <v>162480</v>
      </c>
      <c r="N381" s="34">
        <v>2</v>
      </c>
      <c r="O381" s="35">
        <v>81240</v>
      </c>
      <c r="P381" s="28"/>
      <c r="Q381" s="29"/>
      <c r="R381" s="30">
        <v>2</v>
      </c>
      <c r="S381" s="29">
        <v>81240</v>
      </c>
      <c r="U381" s="31"/>
      <c r="V381" s="31"/>
      <c r="W381" s="31"/>
    </row>
    <row r="382" spans="1:23">
      <c r="A382" s="32" t="s">
        <v>769</v>
      </c>
      <c r="B382" s="33" t="s">
        <v>770</v>
      </c>
      <c r="C382" s="23">
        <v>35.900000000000091</v>
      </c>
      <c r="D382" s="24">
        <v>5609.8553702864601</v>
      </c>
      <c r="E382" s="23">
        <v>7.7800000000000011</v>
      </c>
      <c r="F382" s="24">
        <v>10289.478030585604</v>
      </c>
      <c r="G382" s="23">
        <v>1.0700000000000074</v>
      </c>
      <c r="H382" s="24">
        <v>9435.2969624206162</v>
      </c>
      <c r="I382" s="23">
        <v>0</v>
      </c>
      <c r="J382" s="24">
        <v>0</v>
      </c>
      <c r="K382" s="23">
        <v>4.2</v>
      </c>
      <c r="L382" s="24">
        <v>679.38680814251848</v>
      </c>
      <c r="M382" s="25">
        <v>26010</v>
      </c>
      <c r="N382" s="34">
        <v>2</v>
      </c>
      <c r="O382" s="35">
        <v>13010</v>
      </c>
      <c r="P382" s="28"/>
      <c r="Q382" s="29"/>
      <c r="R382" s="30">
        <v>2</v>
      </c>
      <c r="S382" s="29">
        <v>13005</v>
      </c>
      <c r="U382" s="31"/>
      <c r="V382" s="31"/>
      <c r="W382" s="31"/>
    </row>
    <row r="383" spans="1:23">
      <c r="A383" s="32" t="s">
        <v>771</v>
      </c>
      <c r="B383" s="33" t="s">
        <v>772</v>
      </c>
      <c r="C383" s="23">
        <v>30.5</v>
      </c>
      <c r="D383" s="24">
        <v>4766.0331140316603</v>
      </c>
      <c r="E383" s="23">
        <v>3.4199999999999591</v>
      </c>
      <c r="F383" s="24">
        <v>4523.1381574038996</v>
      </c>
      <c r="G383" s="23">
        <v>1.1400000000000006</v>
      </c>
      <c r="H383" s="24">
        <v>10052.559380522835</v>
      </c>
      <c r="I383" s="23">
        <v>0</v>
      </c>
      <c r="J383" s="24">
        <v>0</v>
      </c>
      <c r="K383" s="23">
        <v>25.533333333333335</v>
      </c>
      <c r="L383" s="24">
        <v>4130.2404368029293</v>
      </c>
      <c r="M383" s="25">
        <v>23470</v>
      </c>
      <c r="N383" s="34">
        <v>2</v>
      </c>
      <c r="O383" s="35">
        <v>11740</v>
      </c>
      <c r="P383" s="28"/>
      <c r="Q383" s="29"/>
      <c r="R383" s="30">
        <v>2</v>
      </c>
      <c r="S383" s="29">
        <v>11735</v>
      </c>
      <c r="U383" s="31"/>
      <c r="V383" s="31"/>
      <c r="W383" s="31"/>
    </row>
    <row r="384" spans="1:23">
      <c r="A384" s="32" t="s">
        <v>773</v>
      </c>
      <c r="B384" s="33" t="s">
        <v>774</v>
      </c>
      <c r="C384" s="23">
        <v>31.400000000000091</v>
      </c>
      <c r="D384" s="24">
        <v>4906.6701567408054</v>
      </c>
      <c r="E384" s="23">
        <v>1.8299999999999841</v>
      </c>
      <c r="F384" s="24">
        <v>2420.27568071613</v>
      </c>
      <c r="G384" s="23">
        <v>0.73000000000000398</v>
      </c>
      <c r="H384" s="24">
        <v>6437.1652173523735</v>
      </c>
      <c r="I384" s="23">
        <v>0.12999999999999989</v>
      </c>
      <c r="J384" s="24">
        <v>16372.103799999986</v>
      </c>
      <c r="K384" s="23">
        <v>16.033333333333335</v>
      </c>
      <c r="L384" s="24">
        <v>2593.5321802900903</v>
      </c>
      <c r="M384" s="25">
        <v>32730</v>
      </c>
      <c r="N384" s="34">
        <v>2</v>
      </c>
      <c r="O384" s="35">
        <v>16370</v>
      </c>
      <c r="P384" s="28"/>
      <c r="Q384" s="29"/>
      <c r="R384" s="30">
        <v>2</v>
      </c>
      <c r="S384" s="29">
        <v>16365</v>
      </c>
      <c r="U384" s="31"/>
      <c r="V384" s="31"/>
      <c r="W384" s="31"/>
    </row>
    <row r="385" spans="1:23">
      <c r="A385" s="32" t="s">
        <v>775</v>
      </c>
      <c r="B385" s="33" t="s">
        <v>776</v>
      </c>
      <c r="C385" s="23">
        <v>46.299999999999955</v>
      </c>
      <c r="D385" s="24">
        <v>7234.9945304808416</v>
      </c>
      <c r="E385" s="23">
        <v>6.5799999999999841</v>
      </c>
      <c r="F385" s="24">
        <v>8702.4120104438443</v>
      </c>
      <c r="G385" s="23">
        <v>2.6500000000000057</v>
      </c>
      <c r="H385" s="24">
        <v>23367.791542443472</v>
      </c>
      <c r="I385" s="23">
        <v>8.9999999999999858E-2</v>
      </c>
      <c r="J385" s="24">
        <v>11334.533399999982</v>
      </c>
      <c r="K385" s="23">
        <v>8.3333333333333329E-2</v>
      </c>
      <c r="L385" s="24">
        <v>13.47989698695473</v>
      </c>
      <c r="M385" s="25">
        <v>50650</v>
      </c>
      <c r="N385" s="34">
        <v>2</v>
      </c>
      <c r="O385" s="35">
        <v>25330</v>
      </c>
      <c r="P385" s="28"/>
      <c r="Q385" s="29"/>
      <c r="R385" s="30">
        <v>2</v>
      </c>
      <c r="S385" s="29">
        <v>25325</v>
      </c>
      <c r="U385" s="31"/>
      <c r="V385" s="31"/>
      <c r="W385" s="31"/>
    </row>
    <row r="386" spans="1:23">
      <c r="A386" s="32" t="s">
        <v>777</v>
      </c>
      <c r="B386" s="33" t="s">
        <v>778</v>
      </c>
      <c r="C386" s="23">
        <v>29.100000000000136</v>
      </c>
      <c r="D386" s="24">
        <v>4547.2643809285892</v>
      </c>
      <c r="E386" s="23">
        <v>2.5200000000000102</v>
      </c>
      <c r="F386" s="24">
        <v>3332.8386422976637</v>
      </c>
      <c r="G386" s="23">
        <v>1.3400000000000034</v>
      </c>
      <c r="H386" s="24">
        <v>11816.166289386514</v>
      </c>
      <c r="I386" s="23">
        <v>0.14999999999999991</v>
      </c>
      <c r="J386" s="24">
        <v>18890.888999999988</v>
      </c>
      <c r="K386" s="23">
        <v>0</v>
      </c>
      <c r="L386" s="24">
        <v>0</v>
      </c>
      <c r="M386" s="25">
        <v>38590</v>
      </c>
      <c r="N386" s="34">
        <v>1</v>
      </c>
      <c r="O386" s="35">
        <v>38590</v>
      </c>
      <c r="P386" s="28"/>
      <c r="Q386" s="29">
        <v>38590</v>
      </c>
      <c r="R386" s="30">
        <v>1</v>
      </c>
      <c r="S386" s="29"/>
      <c r="U386" s="31"/>
      <c r="V386" s="31"/>
      <c r="W386" s="31"/>
    </row>
    <row r="387" spans="1:23">
      <c r="A387" s="32" t="s">
        <v>779</v>
      </c>
      <c r="B387" s="33" t="s">
        <v>780</v>
      </c>
      <c r="C387" s="23">
        <v>39.900000000000091</v>
      </c>
      <c r="D387" s="24">
        <v>6234.9088934381534</v>
      </c>
      <c r="E387" s="23">
        <v>3.2099999999999937</v>
      </c>
      <c r="F387" s="24">
        <v>4245.4016038791415</v>
      </c>
      <c r="G387" s="23">
        <v>0.35000000000000142</v>
      </c>
      <c r="H387" s="24">
        <v>3086.3120905114079</v>
      </c>
      <c r="I387" s="23">
        <v>4.9999999999999822E-2</v>
      </c>
      <c r="J387" s="24">
        <v>6296.962999999977</v>
      </c>
      <c r="K387" s="23">
        <v>212.73333333333332</v>
      </c>
      <c r="L387" s="24">
        <v>34411.481028298032</v>
      </c>
      <c r="M387" s="25">
        <v>54280</v>
      </c>
      <c r="N387" s="34">
        <v>1</v>
      </c>
      <c r="O387" s="35">
        <v>54280</v>
      </c>
      <c r="P387" s="28"/>
      <c r="Q387" s="29">
        <v>54280</v>
      </c>
      <c r="R387" s="30">
        <v>1</v>
      </c>
      <c r="S387" s="29"/>
      <c r="U387" s="31"/>
      <c r="V387" s="31"/>
      <c r="W387" s="31"/>
    </row>
    <row r="388" spans="1:23">
      <c r="A388" s="32" t="s">
        <v>781</v>
      </c>
      <c r="B388" s="33" t="s">
        <v>782</v>
      </c>
      <c r="C388" s="23">
        <v>28.399999999999864</v>
      </c>
      <c r="D388" s="24">
        <v>4437.8800143770004</v>
      </c>
      <c r="E388" s="23">
        <v>2.4399999999999977</v>
      </c>
      <c r="F388" s="24">
        <v>3227.0342409548648</v>
      </c>
      <c r="G388" s="23">
        <v>0.50999999999999801</v>
      </c>
      <c r="H388" s="24">
        <v>4497.1976176023018</v>
      </c>
      <c r="I388" s="23">
        <v>6.0000000000000053E-2</v>
      </c>
      <c r="J388" s="24">
        <v>7556.3556000000062</v>
      </c>
      <c r="K388" s="23">
        <v>20.683333333333334</v>
      </c>
      <c r="L388" s="24">
        <v>3345.7104321621641</v>
      </c>
      <c r="M388" s="25">
        <v>23060</v>
      </c>
      <c r="N388" s="34">
        <v>1</v>
      </c>
      <c r="O388" s="35">
        <v>23060</v>
      </c>
      <c r="P388" s="28"/>
      <c r="Q388" s="29">
        <v>23060</v>
      </c>
      <c r="R388" s="30">
        <v>1</v>
      </c>
      <c r="S388" s="29"/>
      <c r="U388" s="31"/>
      <c r="V388" s="31"/>
      <c r="W388" s="31"/>
    </row>
    <row r="389" spans="1:23">
      <c r="A389" s="32" t="s">
        <v>783</v>
      </c>
      <c r="B389" s="33" t="s">
        <v>784</v>
      </c>
      <c r="C389" s="23">
        <v>63.5</v>
      </c>
      <c r="D389" s="24">
        <v>9922.7246800331286</v>
      </c>
      <c r="E389" s="23">
        <v>1.519999999999996</v>
      </c>
      <c r="F389" s="24">
        <v>2010.2836255128632</v>
      </c>
      <c r="G389" s="23">
        <v>0.35000000000000142</v>
      </c>
      <c r="H389" s="24">
        <v>3086.3120905114079</v>
      </c>
      <c r="I389" s="23">
        <v>0.18999999999999995</v>
      </c>
      <c r="J389" s="24">
        <v>23928.459399999992</v>
      </c>
      <c r="K389" s="23">
        <v>172.48333333333332</v>
      </c>
      <c r="L389" s="24">
        <v>27900.690783598897</v>
      </c>
      <c r="M389" s="25">
        <v>66850</v>
      </c>
      <c r="N389" s="34">
        <v>1</v>
      </c>
      <c r="O389" s="35">
        <v>66850</v>
      </c>
      <c r="P389" s="28"/>
      <c r="Q389" s="29">
        <v>66850</v>
      </c>
      <c r="R389" s="30">
        <v>1</v>
      </c>
      <c r="S389" s="29"/>
      <c r="U389" s="31"/>
      <c r="V389" s="31"/>
      <c r="W389" s="31"/>
    </row>
    <row r="390" spans="1:23">
      <c r="A390" s="32" t="s">
        <v>785</v>
      </c>
      <c r="B390" s="33" t="s">
        <v>786</v>
      </c>
      <c r="C390" s="23">
        <v>36.799999999999955</v>
      </c>
      <c r="D390" s="24">
        <v>5750.4924129955698</v>
      </c>
      <c r="E390" s="23">
        <v>5.9199999999999875</v>
      </c>
      <c r="F390" s="24">
        <v>7829.5256993658923</v>
      </c>
      <c r="G390" s="23">
        <v>2.0100000000000051</v>
      </c>
      <c r="H390" s="24">
        <v>17724.249434079771</v>
      </c>
      <c r="I390" s="23">
        <v>0.14999999999999991</v>
      </c>
      <c r="J390" s="24">
        <v>18890.888999999988</v>
      </c>
      <c r="K390" s="23">
        <v>62.583333333333336</v>
      </c>
      <c r="L390" s="24">
        <v>10123.402637203002</v>
      </c>
      <c r="M390" s="25">
        <v>60320</v>
      </c>
      <c r="N390" s="34">
        <v>1</v>
      </c>
      <c r="O390" s="35">
        <v>60320</v>
      </c>
      <c r="P390" s="28"/>
      <c r="Q390" s="29">
        <v>60320</v>
      </c>
      <c r="R390" s="30">
        <v>1</v>
      </c>
      <c r="S390" s="29"/>
      <c r="U390" s="31"/>
      <c r="V390" s="31"/>
      <c r="W390" s="31"/>
    </row>
    <row r="391" spans="1:23">
      <c r="A391" s="32" t="s">
        <v>787</v>
      </c>
      <c r="B391" s="33" t="s">
        <v>788</v>
      </c>
      <c r="C391" s="23">
        <v>63.100000000000136</v>
      </c>
      <c r="D391" s="24">
        <v>9860.2193277179813</v>
      </c>
      <c r="E391" s="23">
        <v>5.2599999999999909</v>
      </c>
      <c r="F391" s="24">
        <v>6956.6393882879402</v>
      </c>
      <c r="G391" s="23">
        <v>1.9399999999999977</v>
      </c>
      <c r="H391" s="24">
        <v>17106.987015977429</v>
      </c>
      <c r="I391" s="23">
        <v>8.9999999999999858E-2</v>
      </c>
      <c r="J391" s="24">
        <v>11334.533399999982</v>
      </c>
      <c r="K391" s="23">
        <v>20.683333333333334</v>
      </c>
      <c r="L391" s="24">
        <v>3345.7104321621641</v>
      </c>
      <c r="M391" s="25">
        <v>48600</v>
      </c>
      <c r="N391" s="34">
        <v>2</v>
      </c>
      <c r="O391" s="35">
        <v>24300</v>
      </c>
      <c r="P391" s="28"/>
      <c r="Q391" s="29"/>
      <c r="R391" s="30">
        <v>2</v>
      </c>
      <c r="S391" s="29">
        <v>24300</v>
      </c>
      <c r="U391" s="31"/>
      <c r="V391" s="31"/>
      <c r="W391" s="31"/>
    </row>
    <row r="392" spans="1:23">
      <c r="A392" s="32" t="s">
        <v>789</v>
      </c>
      <c r="B392" s="33" t="s">
        <v>790</v>
      </c>
      <c r="C392" s="23">
        <v>30.099999999999909</v>
      </c>
      <c r="D392" s="24">
        <v>4703.5277617164766</v>
      </c>
      <c r="E392" s="23">
        <v>2.6900000000000261</v>
      </c>
      <c r="F392" s="24">
        <v>3557.6729951510979</v>
      </c>
      <c r="G392" s="23">
        <v>0.79999999999999716</v>
      </c>
      <c r="H392" s="24">
        <v>7054.4276354545927</v>
      </c>
      <c r="I392" s="23">
        <v>0.12000000000000011</v>
      </c>
      <c r="J392" s="24">
        <v>15112.711200000012</v>
      </c>
      <c r="K392" s="23">
        <v>99.816666666666663</v>
      </c>
      <c r="L392" s="24">
        <v>16146.220610974375</v>
      </c>
      <c r="M392" s="25">
        <v>46570</v>
      </c>
      <c r="N392" s="34">
        <v>2</v>
      </c>
      <c r="O392" s="35">
        <v>23290</v>
      </c>
      <c r="P392" s="28"/>
      <c r="Q392" s="29"/>
      <c r="R392" s="30">
        <v>2</v>
      </c>
      <c r="S392" s="29">
        <v>23285</v>
      </c>
      <c r="U392" s="31"/>
      <c r="V392" s="31"/>
      <c r="W392" s="31"/>
    </row>
    <row r="393" spans="1:23">
      <c r="A393" s="32" t="s">
        <v>791</v>
      </c>
      <c r="B393" s="33" t="s">
        <v>792</v>
      </c>
      <c r="C393" s="23">
        <v>62.899999999999864</v>
      </c>
      <c r="D393" s="24">
        <v>9828.9666515603549</v>
      </c>
      <c r="E393" s="23">
        <v>7.1200000000000045</v>
      </c>
      <c r="F393" s="24">
        <v>9416.5917195076527</v>
      </c>
      <c r="G393" s="23">
        <v>2.6200000000000045</v>
      </c>
      <c r="H393" s="24">
        <v>23103.250506113913</v>
      </c>
      <c r="I393" s="23">
        <v>0</v>
      </c>
      <c r="J393" s="24">
        <v>0</v>
      </c>
      <c r="K393" s="23">
        <v>79.833333333333329</v>
      </c>
      <c r="L393" s="24">
        <v>12913.741313502631</v>
      </c>
      <c r="M393" s="25">
        <v>55260</v>
      </c>
      <c r="N393" s="34">
        <v>2</v>
      </c>
      <c r="O393" s="35">
        <v>27630</v>
      </c>
      <c r="P393" s="28"/>
      <c r="Q393" s="29"/>
      <c r="R393" s="30">
        <v>2</v>
      </c>
      <c r="S393" s="29">
        <v>27630</v>
      </c>
      <c r="U393" s="31"/>
      <c r="V393" s="31"/>
      <c r="W393" s="31"/>
    </row>
    <row r="394" spans="1:23">
      <c r="A394" s="32" t="s">
        <v>793</v>
      </c>
      <c r="B394" s="33" t="s">
        <v>794</v>
      </c>
      <c r="C394" s="23">
        <v>30.799999999999955</v>
      </c>
      <c r="D394" s="24">
        <v>4812.9121282680308</v>
      </c>
      <c r="E394" s="23">
        <v>4.0199999999999818</v>
      </c>
      <c r="F394" s="24">
        <v>5316.6711674747994</v>
      </c>
      <c r="G394" s="23">
        <v>2.0300000000000011</v>
      </c>
      <c r="H394" s="24">
        <v>17900.610124966104</v>
      </c>
      <c r="I394" s="23">
        <v>0</v>
      </c>
      <c r="J394" s="24">
        <v>0</v>
      </c>
      <c r="K394" s="23">
        <v>123.71666666666667</v>
      </c>
      <c r="L394" s="24">
        <v>20012.255066832993</v>
      </c>
      <c r="M394" s="25">
        <v>48040</v>
      </c>
      <c r="N394" s="34">
        <v>2</v>
      </c>
      <c r="O394" s="35">
        <v>24020</v>
      </c>
      <c r="P394" s="28"/>
      <c r="Q394" s="29"/>
      <c r="R394" s="30">
        <v>2</v>
      </c>
      <c r="S394" s="29">
        <v>24020</v>
      </c>
      <c r="U394" s="31"/>
      <c r="V394" s="31"/>
      <c r="W394" s="31"/>
    </row>
    <row r="395" spans="1:23">
      <c r="A395" s="32" t="s">
        <v>795</v>
      </c>
      <c r="B395" s="33" t="s">
        <v>796</v>
      </c>
      <c r="C395" s="23">
        <v>45.799999999999955</v>
      </c>
      <c r="D395" s="24">
        <v>7156.8628400868802</v>
      </c>
      <c r="E395" s="23">
        <v>2.8100000000000307</v>
      </c>
      <c r="F395" s="24">
        <v>3716.3795971652776</v>
      </c>
      <c r="G395" s="23">
        <v>1.0499999999999972</v>
      </c>
      <c r="H395" s="24">
        <v>9258.9362715341613</v>
      </c>
      <c r="I395" s="23">
        <v>0.26000000000000023</v>
      </c>
      <c r="J395" s="24">
        <v>32744.207600000027</v>
      </c>
      <c r="K395" s="23">
        <v>2.7166666666666668</v>
      </c>
      <c r="L395" s="24">
        <v>439.44464177472423</v>
      </c>
      <c r="M395" s="25">
        <v>53320</v>
      </c>
      <c r="N395" s="34">
        <v>2</v>
      </c>
      <c r="O395" s="35">
        <v>26660</v>
      </c>
      <c r="P395" s="28"/>
      <c r="Q395" s="29"/>
      <c r="R395" s="30">
        <v>2</v>
      </c>
      <c r="S395" s="29">
        <v>26660</v>
      </c>
      <c r="U395" s="31"/>
      <c r="V395" s="31"/>
      <c r="W395" s="31"/>
    </row>
    <row r="396" spans="1:23">
      <c r="A396" s="32" t="s">
        <v>797</v>
      </c>
      <c r="B396" s="33" t="s">
        <v>798</v>
      </c>
      <c r="C396" s="23">
        <v>35.600000000000136</v>
      </c>
      <c r="D396" s="24">
        <v>5562.9763560500905</v>
      </c>
      <c r="E396" s="23">
        <v>6.1699999999999875</v>
      </c>
      <c r="F396" s="24">
        <v>8160.1644535620871</v>
      </c>
      <c r="G396" s="23">
        <v>1.8200000000000074</v>
      </c>
      <c r="H396" s="24">
        <v>16048.82287065932</v>
      </c>
      <c r="I396" s="23">
        <v>0</v>
      </c>
      <c r="J396" s="24">
        <v>0</v>
      </c>
      <c r="K396" s="23">
        <v>27.783333333333335</v>
      </c>
      <c r="L396" s="24">
        <v>4494.1976554507073</v>
      </c>
      <c r="M396" s="25">
        <v>34270</v>
      </c>
      <c r="N396" s="34">
        <v>2</v>
      </c>
      <c r="O396" s="35">
        <v>17140</v>
      </c>
      <c r="P396" s="28"/>
      <c r="Q396" s="29"/>
      <c r="R396" s="30">
        <v>2</v>
      </c>
      <c r="S396" s="29">
        <v>17135</v>
      </c>
      <c r="U396" s="31"/>
      <c r="V396" s="31"/>
      <c r="W396" s="31"/>
    </row>
    <row r="397" spans="1:23">
      <c r="A397" s="32" t="s">
        <v>799</v>
      </c>
      <c r="B397" s="33" t="s">
        <v>800</v>
      </c>
      <c r="C397" s="23">
        <v>50.299999999999955</v>
      </c>
      <c r="D397" s="24">
        <v>7860.0480536325349</v>
      </c>
      <c r="E397" s="23">
        <v>3.460000000000008</v>
      </c>
      <c r="F397" s="24">
        <v>4576.0403580753555</v>
      </c>
      <c r="G397" s="23">
        <v>0.57000000000000739</v>
      </c>
      <c r="H397" s="24">
        <v>5026.27969026148</v>
      </c>
      <c r="I397" s="23">
        <v>0.22999999999999998</v>
      </c>
      <c r="J397" s="24">
        <v>28966.029799999997</v>
      </c>
      <c r="K397" s="23">
        <v>65.599999999999994</v>
      </c>
      <c r="L397" s="24">
        <v>10611.374908130763</v>
      </c>
      <c r="M397" s="25">
        <v>57040</v>
      </c>
      <c r="N397" s="34">
        <v>2</v>
      </c>
      <c r="O397" s="35">
        <v>28520</v>
      </c>
      <c r="P397" s="28"/>
      <c r="Q397" s="29"/>
      <c r="R397" s="30">
        <v>2</v>
      </c>
      <c r="S397" s="29">
        <v>28520</v>
      </c>
      <c r="U397" s="31"/>
      <c r="V397" s="31"/>
      <c r="W397" s="31"/>
    </row>
    <row r="398" spans="1:23">
      <c r="A398" s="32" t="s">
        <v>801</v>
      </c>
      <c r="B398" s="33" t="s">
        <v>802</v>
      </c>
      <c r="C398" s="23">
        <v>43.400000000000091</v>
      </c>
      <c r="D398" s="24">
        <v>6781.8307261958853</v>
      </c>
      <c r="E398" s="23">
        <v>6.0699999999999932</v>
      </c>
      <c r="F398" s="24">
        <v>8027.9089518836172</v>
      </c>
      <c r="G398" s="23">
        <v>2.6599999999999966</v>
      </c>
      <c r="H398" s="24">
        <v>23455.971887886575</v>
      </c>
      <c r="I398" s="23">
        <v>0</v>
      </c>
      <c r="J398" s="24">
        <v>0</v>
      </c>
      <c r="K398" s="23">
        <v>45.516666666666666</v>
      </c>
      <c r="L398" s="24">
        <v>7362.7197342746731</v>
      </c>
      <c r="M398" s="25">
        <v>45630</v>
      </c>
      <c r="N398" s="34">
        <v>2</v>
      </c>
      <c r="O398" s="35">
        <v>22820</v>
      </c>
      <c r="P398" s="28"/>
      <c r="Q398" s="29"/>
      <c r="R398" s="30">
        <v>2</v>
      </c>
      <c r="S398" s="29">
        <v>22815</v>
      </c>
      <c r="U398" s="31"/>
      <c r="V398" s="31"/>
      <c r="W398" s="31"/>
    </row>
    <row r="399" spans="1:23">
      <c r="A399" s="32" t="s">
        <v>803</v>
      </c>
      <c r="B399" s="33" t="s">
        <v>804</v>
      </c>
      <c r="C399" s="23">
        <v>23.100000000000136</v>
      </c>
      <c r="D399" s="24">
        <v>3609.6840962010497</v>
      </c>
      <c r="E399" s="23">
        <v>3.1999999999999886</v>
      </c>
      <c r="F399" s="24">
        <v>4232.1760537112868</v>
      </c>
      <c r="G399" s="23">
        <v>0.98000000000000398</v>
      </c>
      <c r="H399" s="24">
        <v>8641.6738534319411</v>
      </c>
      <c r="I399" s="23">
        <v>8.9999999999999858E-2</v>
      </c>
      <c r="J399" s="24">
        <v>11334.533399999982</v>
      </c>
      <c r="K399" s="23">
        <v>43.883333333333333</v>
      </c>
      <c r="L399" s="24">
        <v>7098.5137533303605</v>
      </c>
      <c r="M399" s="25">
        <v>34920</v>
      </c>
      <c r="N399" s="34">
        <v>2</v>
      </c>
      <c r="O399" s="35">
        <v>17460</v>
      </c>
      <c r="P399" s="28"/>
      <c r="Q399" s="29"/>
      <c r="R399" s="30">
        <v>2</v>
      </c>
      <c r="S399" s="29">
        <v>17460</v>
      </c>
      <c r="U399" s="31"/>
      <c r="V399" s="31"/>
      <c r="W399" s="31"/>
    </row>
    <row r="400" spans="1:23">
      <c r="A400" s="32" t="s">
        <v>805</v>
      </c>
      <c r="B400" s="33" t="s">
        <v>806</v>
      </c>
      <c r="C400" s="23">
        <v>48.5</v>
      </c>
      <c r="D400" s="24">
        <v>7578.7739682142801</v>
      </c>
      <c r="E400" s="23">
        <v>4.9199999999999875</v>
      </c>
      <c r="F400" s="24">
        <v>6506.9706825811099</v>
      </c>
      <c r="G400" s="23">
        <v>0.81000000000000227</v>
      </c>
      <c r="H400" s="24">
        <v>7142.6079808978202</v>
      </c>
      <c r="I400" s="23">
        <v>0</v>
      </c>
      <c r="J400" s="24">
        <v>0</v>
      </c>
      <c r="K400" s="23">
        <v>79.86666666666666</v>
      </c>
      <c r="L400" s="24">
        <v>12919.133272297413</v>
      </c>
      <c r="M400" s="25">
        <v>34150</v>
      </c>
      <c r="N400" s="34">
        <v>2</v>
      </c>
      <c r="O400" s="35">
        <v>17080</v>
      </c>
      <c r="P400" s="28"/>
      <c r="Q400" s="29"/>
      <c r="R400" s="30">
        <v>2</v>
      </c>
      <c r="S400" s="29">
        <v>17075</v>
      </c>
      <c r="U400" s="31"/>
      <c r="V400" s="31"/>
      <c r="W400" s="31"/>
    </row>
    <row r="401" spans="1:23">
      <c r="A401" s="32" t="s">
        <v>807</v>
      </c>
      <c r="B401" s="33" t="s">
        <v>808</v>
      </c>
      <c r="C401" s="23">
        <v>19.5</v>
      </c>
      <c r="D401" s="24">
        <v>3047.1359253645041</v>
      </c>
      <c r="E401" s="23">
        <v>2.9199999999999875</v>
      </c>
      <c r="F401" s="24">
        <v>3861.8606490115467</v>
      </c>
      <c r="G401" s="23">
        <v>1.0399999999999991</v>
      </c>
      <c r="H401" s="24">
        <v>9170.7559260909966</v>
      </c>
      <c r="I401" s="23">
        <v>0.51999999999999957</v>
      </c>
      <c r="J401" s="24">
        <v>65488.415199999945</v>
      </c>
      <c r="K401" s="23">
        <v>0</v>
      </c>
      <c r="L401" s="24">
        <v>0</v>
      </c>
      <c r="M401" s="25">
        <v>81570</v>
      </c>
      <c r="N401" s="34">
        <v>2</v>
      </c>
      <c r="O401" s="35">
        <v>40790</v>
      </c>
      <c r="P401" s="28"/>
      <c r="Q401" s="29"/>
      <c r="R401" s="30">
        <v>2</v>
      </c>
      <c r="S401" s="29">
        <v>40785</v>
      </c>
      <c r="U401" s="31"/>
      <c r="V401" s="31"/>
      <c r="W401" s="31"/>
    </row>
    <row r="402" spans="1:23">
      <c r="A402" s="32" t="s">
        <v>809</v>
      </c>
      <c r="B402" s="33" t="s">
        <v>810</v>
      </c>
      <c r="C402" s="23">
        <v>36.400000000000091</v>
      </c>
      <c r="D402" s="24">
        <v>5687.9870606804225</v>
      </c>
      <c r="E402" s="23">
        <v>4.4499999999999886</v>
      </c>
      <c r="F402" s="24">
        <v>5885.369824692264</v>
      </c>
      <c r="G402" s="23">
        <v>1.5699999999999932</v>
      </c>
      <c r="H402" s="24">
        <v>13844.314234579628</v>
      </c>
      <c r="I402" s="23">
        <v>0.28000000000000025</v>
      </c>
      <c r="J402" s="24">
        <v>35262.992800000029</v>
      </c>
      <c r="K402" s="23">
        <v>89.766666666666666</v>
      </c>
      <c r="L402" s="24">
        <v>14520.545034347635</v>
      </c>
      <c r="M402" s="25">
        <v>75200</v>
      </c>
      <c r="N402" s="34">
        <v>2</v>
      </c>
      <c r="O402" s="35">
        <v>37600</v>
      </c>
      <c r="P402" s="28"/>
      <c r="Q402" s="29"/>
      <c r="R402" s="30">
        <v>2</v>
      </c>
      <c r="S402" s="29">
        <v>37600</v>
      </c>
      <c r="U402" s="31"/>
      <c r="V402" s="31"/>
      <c r="W402" s="31"/>
    </row>
    <row r="403" spans="1:23" ht="14.25" thickBot="1">
      <c r="A403" s="46" t="s">
        <v>811</v>
      </c>
      <c r="B403" s="47" t="s">
        <v>812</v>
      </c>
      <c r="C403" s="23">
        <v>42.600000000000136</v>
      </c>
      <c r="D403" s="24">
        <v>6656.8200215655534</v>
      </c>
      <c r="E403" s="23">
        <v>5.4499999999999886</v>
      </c>
      <c r="F403" s="24">
        <v>7207.9248414770464</v>
      </c>
      <c r="G403" s="23">
        <v>1.8299999999999983</v>
      </c>
      <c r="H403" s="24">
        <v>16137.003216102423</v>
      </c>
      <c r="I403" s="23">
        <v>0.36999999999999966</v>
      </c>
      <c r="J403" s="24">
        <v>46597.526199999957</v>
      </c>
      <c r="K403" s="23">
        <v>29.733333333333334</v>
      </c>
      <c r="L403" s="24">
        <v>4809.6272449454482</v>
      </c>
      <c r="M403" s="25">
        <v>81410</v>
      </c>
      <c r="N403" s="48">
        <v>2</v>
      </c>
      <c r="O403" s="49">
        <v>40710</v>
      </c>
      <c r="P403" s="28"/>
      <c r="Q403" s="29"/>
      <c r="R403" s="30">
        <v>2</v>
      </c>
      <c r="S403" s="29">
        <v>40705</v>
      </c>
      <c r="U403" s="31"/>
      <c r="V403" s="31"/>
      <c r="W403" s="31"/>
    </row>
    <row r="404" spans="1:23">
      <c r="M404" s="52">
        <v>22947850</v>
      </c>
      <c r="O404" s="54">
        <v>14010770</v>
      </c>
      <c r="P404" s="55"/>
      <c r="Q404" s="29">
        <v>5102330</v>
      </c>
      <c r="R404" s="56"/>
      <c r="S404" s="29">
        <v>8907720</v>
      </c>
      <c r="U404" s="31"/>
      <c r="V404" s="31"/>
      <c r="W404" s="31"/>
    </row>
    <row r="405" spans="1:23">
      <c r="K405" s="57" t="s">
        <v>813</v>
      </c>
      <c r="M405" s="58"/>
      <c r="N405" s="59"/>
      <c r="Q405" s="62"/>
      <c r="R405" s="31"/>
      <c r="S405" s="63"/>
      <c r="U405" s="31"/>
      <c r="V405" s="31"/>
      <c r="W405" s="31"/>
    </row>
    <row r="406" spans="1:23">
      <c r="Q406" s="31"/>
      <c r="R406" s="31"/>
      <c r="S406" s="62"/>
    </row>
    <row r="407" spans="1:23">
      <c r="Q407" s="31"/>
      <c r="R407" s="31"/>
      <c r="S407" s="65"/>
    </row>
    <row r="408" spans="1:23">
      <c r="Q408" s="31"/>
      <c r="R408" s="31"/>
      <c r="S408" s="31"/>
    </row>
    <row r="409" spans="1:23">
      <c r="Q409" s="31"/>
      <c r="R409" s="31"/>
      <c r="S409" s="31"/>
    </row>
    <row r="410" spans="1:23">
      <c r="Q410" s="31"/>
      <c r="R410" s="31"/>
      <c r="S410" s="31"/>
    </row>
    <row r="411" spans="1:23">
      <c r="Q411" s="31"/>
      <c r="R411" s="31"/>
      <c r="S411" s="31"/>
    </row>
    <row r="412" spans="1:23">
      <c r="Q412" s="31"/>
      <c r="R412" s="31"/>
      <c r="S412" s="31"/>
    </row>
    <row r="413" spans="1:23">
      <c r="Q413" s="31"/>
      <c r="R413" s="31"/>
      <c r="S413" s="31"/>
    </row>
    <row r="414" spans="1:23">
      <c r="Q414" s="31"/>
      <c r="R414" s="31"/>
      <c r="S414" s="31"/>
    </row>
    <row r="415" spans="1:23">
      <c r="Q415" s="31"/>
      <c r="R415" s="31"/>
      <c r="S415" s="31"/>
    </row>
    <row r="416" spans="1:23">
      <c r="Q416" s="31"/>
      <c r="R416" s="31"/>
      <c r="S416" s="31"/>
    </row>
    <row r="417" spans="17:19">
      <c r="Q417" s="31"/>
      <c r="R417" s="31"/>
      <c r="S417" s="31"/>
    </row>
    <row r="418" spans="17:19">
      <c r="Q418" s="31"/>
      <c r="R418" s="31"/>
      <c r="S418" s="31"/>
    </row>
    <row r="419" spans="17:19">
      <c r="Q419" s="31"/>
      <c r="R419" s="31"/>
      <c r="S419" s="31"/>
    </row>
    <row r="420" spans="17:19">
      <c r="Q420" s="31"/>
      <c r="R420" s="31"/>
      <c r="S420" s="31"/>
    </row>
    <row r="421" spans="17:19">
      <c r="Q421" s="31"/>
      <c r="R421" s="31"/>
      <c r="S421" s="31"/>
    </row>
    <row r="422" spans="17:19">
      <c r="Q422" s="31"/>
      <c r="R422" s="31"/>
      <c r="S422" s="31"/>
    </row>
    <row r="423" spans="17:19">
      <c r="Q423" s="31"/>
      <c r="R423" s="31"/>
      <c r="S423" s="31"/>
    </row>
    <row r="424" spans="17:19">
      <c r="Q424" s="31"/>
      <c r="R424" s="31"/>
      <c r="S424" s="31"/>
    </row>
    <row r="425" spans="17:19">
      <c r="Q425" s="31"/>
      <c r="R425" s="31"/>
      <c r="S425" s="31"/>
    </row>
    <row r="426" spans="17:19">
      <c r="Q426" s="31"/>
      <c r="R426" s="31"/>
      <c r="S426" s="31"/>
    </row>
    <row r="427" spans="17:19">
      <c r="Q427" s="31"/>
      <c r="R427" s="31"/>
      <c r="S427" s="31"/>
    </row>
    <row r="428" spans="17:19">
      <c r="Q428" s="31"/>
      <c r="R428" s="31"/>
      <c r="S428" s="31"/>
    </row>
    <row r="429" spans="17:19">
      <c r="Q429" s="31"/>
      <c r="R429" s="31"/>
      <c r="S429" s="31"/>
    </row>
    <row r="430" spans="17:19">
      <c r="Q430" s="31"/>
      <c r="R430" s="31"/>
      <c r="S430" s="31"/>
    </row>
    <row r="431" spans="17:19">
      <c r="Q431" s="31"/>
      <c r="R431" s="31"/>
      <c r="S431" s="31"/>
    </row>
    <row r="432" spans="17:19">
      <c r="Q432" s="31"/>
      <c r="R432" s="31"/>
      <c r="S432" s="31"/>
    </row>
    <row r="433" spans="17:19">
      <c r="Q433" s="31"/>
      <c r="R433" s="31"/>
      <c r="S433" s="31"/>
    </row>
    <row r="434" spans="17:19">
      <c r="Q434" s="31"/>
      <c r="R434" s="31"/>
      <c r="S434" s="31"/>
    </row>
    <row r="435" spans="17:19">
      <c r="Q435" s="31"/>
      <c r="R435" s="31"/>
      <c r="S435" s="31"/>
    </row>
    <row r="436" spans="17:19">
      <c r="Q436" s="31"/>
      <c r="R436" s="31"/>
      <c r="S436" s="31"/>
    </row>
    <row r="437" spans="17:19">
      <c r="Q437" s="31"/>
      <c r="R437" s="31"/>
      <c r="S437" s="31"/>
    </row>
    <row r="438" spans="17:19">
      <c r="Q438" s="31"/>
      <c r="R438" s="31"/>
      <c r="S438" s="31"/>
    </row>
    <row r="439" spans="17:19">
      <c r="Q439" s="31"/>
      <c r="R439" s="31"/>
      <c r="S439" s="31"/>
    </row>
    <row r="440" spans="17:19">
      <c r="Q440" s="31"/>
      <c r="R440" s="31"/>
      <c r="S440" s="31"/>
    </row>
    <row r="441" spans="17:19">
      <c r="Q441" s="31"/>
      <c r="R441" s="31"/>
      <c r="S441" s="31"/>
    </row>
    <row r="442" spans="17:19">
      <c r="Q442" s="31"/>
      <c r="R442" s="31"/>
      <c r="S442" s="31"/>
    </row>
    <row r="443" spans="17:19">
      <c r="Q443" s="31"/>
      <c r="R443" s="31"/>
      <c r="S443" s="31"/>
    </row>
    <row r="444" spans="17:19">
      <c r="Q444" s="31"/>
      <c r="R444" s="31"/>
      <c r="S444" s="31"/>
    </row>
    <row r="445" spans="17:19">
      <c r="Q445" s="31"/>
      <c r="R445" s="31"/>
      <c r="S445" s="31"/>
    </row>
    <row r="446" spans="17:19">
      <c r="Q446" s="31"/>
      <c r="R446" s="31"/>
      <c r="S446" s="31"/>
    </row>
    <row r="447" spans="17:19">
      <c r="Q447" s="31"/>
      <c r="R447" s="31"/>
      <c r="S447" s="31"/>
    </row>
    <row r="448" spans="17:19">
      <c r="Q448" s="31"/>
      <c r="R448" s="31"/>
      <c r="S448" s="31"/>
    </row>
    <row r="449" spans="17:19">
      <c r="Q449" s="31"/>
      <c r="R449" s="31"/>
      <c r="S449" s="31"/>
    </row>
    <row r="450" spans="17:19">
      <c r="Q450" s="31"/>
      <c r="R450" s="31"/>
      <c r="S450" s="31"/>
    </row>
    <row r="451" spans="17:19">
      <c r="Q451" s="31"/>
      <c r="R451" s="31"/>
      <c r="S451" s="31"/>
    </row>
    <row r="452" spans="17:19">
      <c r="Q452" s="31"/>
      <c r="R452" s="31"/>
      <c r="S452" s="31"/>
    </row>
    <row r="453" spans="17:19">
      <c r="Q453" s="31"/>
      <c r="R453" s="31"/>
      <c r="S453" s="31"/>
    </row>
    <row r="454" spans="17:19">
      <c r="Q454" s="31"/>
      <c r="R454" s="31"/>
      <c r="S454" s="31"/>
    </row>
    <row r="455" spans="17:19">
      <c r="Q455" s="31"/>
      <c r="R455" s="31"/>
      <c r="S455" s="31"/>
    </row>
    <row r="456" spans="17:19">
      <c r="Q456" s="31"/>
      <c r="R456" s="31"/>
      <c r="S456" s="31"/>
    </row>
    <row r="457" spans="17:19">
      <c r="Q457" s="31"/>
      <c r="R457" s="31"/>
      <c r="S457" s="31"/>
    </row>
    <row r="458" spans="17:19">
      <c r="Q458" s="31"/>
      <c r="R458" s="31"/>
      <c r="S458" s="31"/>
    </row>
    <row r="459" spans="17:19">
      <c r="Q459" s="31"/>
      <c r="R459" s="31"/>
      <c r="S459" s="31"/>
    </row>
    <row r="460" spans="17:19">
      <c r="Q460" s="31"/>
      <c r="R460" s="31"/>
      <c r="S460" s="31"/>
    </row>
    <row r="461" spans="17:19">
      <c r="Q461" s="31"/>
      <c r="R461" s="31"/>
      <c r="S461" s="31"/>
    </row>
    <row r="462" spans="17:19">
      <c r="Q462" s="31"/>
      <c r="R462" s="31"/>
      <c r="S462" s="31"/>
    </row>
    <row r="463" spans="17:19">
      <c r="Q463" s="31"/>
      <c r="R463" s="31"/>
      <c r="S463" s="31"/>
    </row>
    <row r="464" spans="17:19">
      <c r="Q464" s="31"/>
      <c r="R464" s="31"/>
      <c r="S464" s="31"/>
    </row>
    <row r="465" spans="17:19">
      <c r="Q465" s="31"/>
      <c r="R465" s="31"/>
      <c r="S465" s="31"/>
    </row>
    <row r="466" spans="17:19">
      <c r="Q466" s="31"/>
      <c r="R466" s="31"/>
      <c r="S466" s="31"/>
    </row>
    <row r="467" spans="17:19">
      <c r="Q467" s="31"/>
      <c r="R467" s="31"/>
      <c r="S467" s="31"/>
    </row>
    <row r="468" spans="17:19">
      <c r="Q468" s="31"/>
      <c r="R468" s="31"/>
      <c r="S468" s="31"/>
    </row>
    <row r="469" spans="17:19">
      <c r="Q469" s="31"/>
      <c r="R469" s="31"/>
      <c r="S469" s="31"/>
    </row>
    <row r="470" spans="17:19">
      <c r="Q470" s="31"/>
      <c r="R470" s="31"/>
      <c r="S470" s="31"/>
    </row>
    <row r="471" spans="17:19">
      <c r="Q471" s="31"/>
      <c r="R471" s="31"/>
      <c r="S471" s="31"/>
    </row>
    <row r="472" spans="17:19">
      <c r="Q472" s="31"/>
      <c r="R472" s="31"/>
      <c r="S472" s="31"/>
    </row>
    <row r="473" spans="17:19">
      <c r="Q473" s="31"/>
      <c r="R473" s="31"/>
      <c r="S473" s="31"/>
    </row>
    <row r="474" spans="17:19">
      <c r="Q474" s="31"/>
      <c r="R474" s="31"/>
      <c r="S474" s="31"/>
    </row>
    <row r="475" spans="17:19">
      <c r="Q475" s="31"/>
      <c r="R475" s="31"/>
      <c r="S475" s="31"/>
    </row>
    <row r="476" spans="17:19">
      <c r="Q476" s="31"/>
      <c r="R476" s="31"/>
      <c r="S476" s="31"/>
    </row>
    <row r="477" spans="17:19">
      <c r="Q477" s="31"/>
      <c r="R477" s="31"/>
      <c r="S477" s="31"/>
    </row>
    <row r="478" spans="17:19">
      <c r="Q478" s="31"/>
      <c r="R478" s="31"/>
      <c r="S478" s="31"/>
    </row>
    <row r="479" spans="17:19">
      <c r="Q479" s="31"/>
      <c r="R479" s="31"/>
      <c r="S479" s="31"/>
    </row>
    <row r="480" spans="17:19">
      <c r="Q480" s="31"/>
      <c r="R480" s="31"/>
      <c r="S480" s="31"/>
    </row>
    <row r="481" spans="17:19">
      <c r="Q481" s="31"/>
      <c r="R481" s="31"/>
      <c r="S481" s="31"/>
    </row>
    <row r="482" spans="17:19">
      <c r="Q482" s="31"/>
      <c r="R482" s="31"/>
      <c r="S482" s="31"/>
    </row>
    <row r="483" spans="17:19">
      <c r="Q483" s="31"/>
      <c r="R483" s="31"/>
      <c r="S483" s="31"/>
    </row>
    <row r="484" spans="17:19">
      <c r="Q484" s="31"/>
      <c r="R484" s="31"/>
      <c r="S484" s="31"/>
    </row>
    <row r="485" spans="17:19">
      <c r="Q485" s="31"/>
      <c r="R485" s="31"/>
      <c r="S485" s="31"/>
    </row>
    <row r="486" spans="17:19">
      <c r="Q486" s="31"/>
      <c r="R486" s="31"/>
      <c r="S486" s="31"/>
    </row>
    <row r="487" spans="17:19">
      <c r="Q487" s="31"/>
      <c r="R487" s="31"/>
      <c r="S487" s="31"/>
    </row>
    <row r="488" spans="17:19">
      <c r="Q488" s="31"/>
      <c r="R488" s="31"/>
      <c r="S488" s="31"/>
    </row>
    <row r="489" spans="17:19">
      <c r="Q489" s="31"/>
      <c r="R489" s="31"/>
      <c r="S489" s="31"/>
    </row>
    <row r="490" spans="17:19">
      <c r="Q490" s="31"/>
      <c r="R490" s="31"/>
      <c r="S490" s="31"/>
    </row>
    <row r="491" spans="17:19">
      <c r="Q491" s="31"/>
      <c r="R491" s="31"/>
      <c r="S491" s="31"/>
    </row>
    <row r="492" spans="17:19">
      <c r="Q492" s="31"/>
      <c r="R492" s="31"/>
      <c r="S492" s="31"/>
    </row>
    <row r="493" spans="17:19">
      <c r="Q493" s="31"/>
      <c r="R493" s="31"/>
      <c r="S493" s="31"/>
    </row>
    <row r="494" spans="17:19">
      <c r="Q494" s="31"/>
      <c r="R494" s="31"/>
      <c r="S494" s="31"/>
    </row>
    <row r="495" spans="17:19">
      <c r="Q495" s="31"/>
      <c r="R495" s="31"/>
      <c r="S495" s="31"/>
    </row>
    <row r="496" spans="17:19">
      <c r="Q496" s="31"/>
      <c r="R496" s="31"/>
      <c r="S496" s="31"/>
    </row>
    <row r="497" spans="17:19">
      <c r="Q497" s="31"/>
      <c r="R497" s="31"/>
      <c r="S497" s="31"/>
    </row>
    <row r="498" spans="17:19">
      <c r="Q498" s="31"/>
      <c r="R498" s="31"/>
      <c r="S498" s="31"/>
    </row>
    <row r="499" spans="17:19">
      <c r="Q499" s="31"/>
      <c r="R499" s="31"/>
      <c r="S499" s="31"/>
    </row>
    <row r="500" spans="17:19">
      <c r="Q500" s="31"/>
      <c r="R500" s="31"/>
      <c r="S500" s="31"/>
    </row>
    <row r="501" spans="17:19">
      <c r="Q501" s="31"/>
      <c r="R501" s="31"/>
      <c r="S501" s="31"/>
    </row>
    <row r="502" spans="17:19">
      <c r="Q502" s="31"/>
      <c r="R502" s="31"/>
      <c r="S502" s="31"/>
    </row>
    <row r="503" spans="17:19">
      <c r="Q503" s="31"/>
      <c r="R503" s="31"/>
      <c r="S503" s="31"/>
    </row>
    <row r="504" spans="17:19">
      <c r="Q504" s="31"/>
      <c r="R504" s="31"/>
      <c r="S504" s="31"/>
    </row>
    <row r="505" spans="17:19">
      <c r="Q505" s="31"/>
      <c r="R505" s="31"/>
      <c r="S505" s="31"/>
    </row>
    <row r="506" spans="17:19">
      <c r="Q506" s="31"/>
      <c r="R506" s="31"/>
      <c r="S506" s="31"/>
    </row>
    <row r="507" spans="17:19">
      <c r="Q507" s="31"/>
      <c r="R507" s="31"/>
      <c r="S507" s="31"/>
    </row>
    <row r="508" spans="17:19">
      <c r="Q508" s="31"/>
      <c r="R508" s="31"/>
      <c r="S508" s="31"/>
    </row>
    <row r="509" spans="17:19">
      <c r="Q509" s="31"/>
      <c r="R509" s="31"/>
      <c r="S509" s="31"/>
    </row>
    <row r="510" spans="17:19">
      <c r="Q510" s="31"/>
      <c r="R510" s="31"/>
      <c r="S510" s="31"/>
    </row>
    <row r="511" spans="17:19">
      <c r="Q511" s="31"/>
      <c r="R511" s="31"/>
      <c r="S511" s="31"/>
    </row>
    <row r="512" spans="17:19">
      <c r="Q512" s="31"/>
      <c r="R512" s="31"/>
      <c r="S512" s="31"/>
    </row>
    <row r="513" spans="17:19">
      <c r="Q513" s="31"/>
      <c r="R513" s="31"/>
      <c r="S513" s="31"/>
    </row>
    <row r="514" spans="17:19">
      <c r="Q514" s="31"/>
      <c r="R514" s="31"/>
      <c r="S514" s="31"/>
    </row>
    <row r="515" spans="17:19">
      <c r="Q515" s="31"/>
      <c r="R515" s="31"/>
      <c r="S515" s="31"/>
    </row>
    <row r="516" spans="17:19">
      <c r="Q516" s="31"/>
      <c r="R516" s="31"/>
      <c r="S516" s="31"/>
    </row>
    <row r="517" spans="17:19">
      <c r="Q517" s="31"/>
      <c r="R517" s="31"/>
      <c r="S517" s="31"/>
    </row>
    <row r="518" spans="17:19">
      <c r="Q518" s="31"/>
      <c r="R518" s="31"/>
      <c r="S518" s="31"/>
    </row>
    <row r="519" spans="17:19">
      <c r="Q519" s="31"/>
      <c r="R519" s="31"/>
      <c r="S519" s="31"/>
    </row>
    <row r="520" spans="17:19">
      <c r="Q520" s="31"/>
      <c r="R520" s="31"/>
      <c r="S520" s="31"/>
    </row>
    <row r="521" spans="17:19">
      <c r="Q521" s="31"/>
      <c r="R521" s="31"/>
      <c r="S521" s="31"/>
    </row>
    <row r="522" spans="17:19">
      <c r="Q522" s="31"/>
      <c r="R522" s="31"/>
      <c r="S522" s="31"/>
    </row>
    <row r="523" spans="17:19">
      <c r="Q523" s="31"/>
      <c r="R523" s="31"/>
      <c r="S523" s="31"/>
    </row>
    <row r="524" spans="17:19">
      <c r="Q524" s="31"/>
      <c r="R524" s="31"/>
      <c r="S524" s="31"/>
    </row>
    <row r="525" spans="17:19">
      <c r="Q525" s="31"/>
      <c r="R525" s="31"/>
      <c r="S525" s="31"/>
    </row>
    <row r="526" spans="17:19">
      <c r="Q526" s="31"/>
      <c r="R526" s="31"/>
      <c r="S526" s="31"/>
    </row>
    <row r="527" spans="17:19">
      <c r="Q527" s="31"/>
      <c r="R527" s="31"/>
      <c r="S527" s="31"/>
    </row>
    <row r="528" spans="17:19">
      <c r="Q528" s="31"/>
      <c r="R528" s="31"/>
      <c r="S528" s="31"/>
    </row>
    <row r="529" spans="17:19">
      <c r="Q529" s="31"/>
      <c r="R529" s="31"/>
      <c r="S529" s="31"/>
    </row>
    <row r="530" spans="17:19">
      <c r="Q530" s="31"/>
      <c r="R530" s="31"/>
      <c r="S530" s="31"/>
    </row>
    <row r="531" spans="17:19">
      <c r="Q531" s="31"/>
      <c r="R531" s="31"/>
      <c r="S531" s="31"/>
    </row>
    <row r="532" spans="17:19">
      <c r="Q532" s="31"/>
      <c r="R532" s="31"/>
      <c r="S532" s="31"/>
    </row>
    <row r="533" spans="17:19">
      <c r="Q533" s="31"/>
      <c r="R533" s="31"/>
      <c r="S533" s="31"/>
    </row>
    <row r="534" spans="17:19">
      <c r="Q534" s="31"/>
      <c r="R534" s="31"/>
      <c r="S534" s="31"/>
    </row>
    <row r="535" spans="17:19">
      <c r="Q535" s="31"/>
      <c r="R535" s="31"/>
      <c r="S535" s="31"/>
    </row>
    <row r="536" spans="17:19">
      <c r="Q536" s="31"/>
      <c r="R536" s="31"/>
      <c r="S536" s="31"/>
    </row>
    <row r="537" spans="17:19">
      <c r="Q537" s="31"/>
      <c r="R537" s="31"/>
      <c r="S537" s="31"/>
    </row>
    <row r="538" spans="17:19">
      <c r="Q538" s="31"/>
      <c r="R538" s="31"/>
      <c r="S538" s="31"/>
    </row>
    <row r="539" spans="17:19">
      <c r="Q539" s="31"/>
      <c r="R539" s="31"/>
      <c r="S539" s="31"/>
    </row>
    <row r="540" spans="17:19">
      <c r="Q540" s="31"/>
      <c r="R540" s="31"/>
      <c r="S540" s="31"/>
    </row>
    <row r="541" spans="17:19">
      <c r="Q541" s="31"/>
      <c r="R541" s="31"/>
      <c r="S541" s="31"/>
    </row>
    <row r="542" spans="17:19">
      <c r="Q542" s="31"/>
      <c r="R542" s="31"/>
      <c r="S542" s="31"/>
    </row>
    <row r="543" spans="17:19">
      <c r="Q543" s="31"/>
      <c r="R543" s="31"/>
      <c r="S543" s="31"/>
    </row>
    <row r="544" spans="17:19">
      <c r="Q544" s="31"/>
      <c r="R544" s="31"/>
      <c r="S544" s="31"/>
    </row>
    <row r="545" spans="17:19">
      <c r="Q545" s="31"/>
      <c r="R545" s="31"/>
      <c r="S545" s="31"/>
    </row>
    <row r="546" spans="17:19">
      <c r="Q546" s="31"/>
      <c r="R546" s="31"/>
      <c r="S546" s="31"/>
    </row>
    <row r="547" spans="17:19">
      <c r="Q547" s="31"/>
      <c r="R547" s="31"/>
      <c r="S547" s="31"/>
    </row>
    <row r="548" spans="17:19">
      <c r="Q548" s="31"/>
      <c r="R548" s="31"/>
      <c r="S548" s="31"/>
    </row>
    <row r="549" spans="17:19">
      <c r="Q549" s="31"/>
      <c r="R549" s="31"/>
      <c r="S549" s="31"/>
    </row>
    <row r="550" spans="17:19">
      <c r="Q550" s="31"/>
      <c r="R550" s="31"/>
      <c r="S550" s="31"/>
    </row>
    <row r="551" spans="17:19">
      <c r="Q551" s="31"/>
      <c r="R551" s="31"/>
      <c r="S551" s="31"/>
    </row>
    <row r="552" spans="17:19">
      <c r="Q552" s="31"/>
      <c r="R552" s="31"/>
      <c r="S552" s="31"/>
    </row>
    <row r="553" spans="17:19">
      <c r="Q553" s="31"/>
      <c r="R553" s="31"/>
      <c r="S553" s="31"/>
    </row>
    <row r="554" spans="17:19">
      <c r="Q554" s="31"/>
      <c r="R554" s="31"/>
      <c r="S554" s="31"/>
    </row>
    <row r="555" spans="17:19">
      <c r="Q555" s="31"/>
      <c r="R555" s="31"/>
      <c r="S555" s="31"/>
    </row>
    <row r="556" spans="17:19">
      <c r="Q556" s="31"/>
      <c r="R556" s="31"/>
      <c r="S556" s="31"/>
    </row>
    <row r="557" spans="17:19">
      <c r="Q557" s="31"/>
      <c r="R557" s="31"/>
      <c r="S557" s="31"/>
    </row>
    <row r="558" spans="17:19">
      <c r="Q558" s="31"/>
      <c r="R558" s="31"/>
      <c r="S558" s="31"/>
    </row>
    <row r="559" spans="17:19">
      <c r="Q559" s="31"/>
      <c r="R559" s="31"/>
      <c r="S559" s="31"/>
    </row>
    <row r="560" spans="17:19">
      <c r="Q560" s="31"/>
      <c r="R560" s="31"/>
      <c r="S560" s="31"/>
    </row>
    <row r="561" spans="17:19">
      <c r="Q561" s="31"/>
      <c r="R561" s="31"/>
      <c r="S561" s="31"/>
    </row>
    <row r="562" spans="17:19">
      <c r="Q562" s="31"/>
      <c r="R562" s="31"/>
      <c r="S562" s="31"/>
    </row>
    <row r="563" spans="17:19">
      <c r="Q563" s="31"/>
      <c r="R563" s="31"/>
      <c r="S563" s="31"/>
    </row>
    <row r="564" spans="17:19">
      <c r="Q564" s="31"/>
      <c r="R564" s="31"/>
      <c r="S564" s="31"/>
    </row>
    <row r="565" spans="17:19">
      <c r="Q565" s="31"/>
      <c r="R565" s="31"/>
      <c r="S565" s="31"/>
    </row>
    <row r="566" spans="17:19">
      <c r="Q566" s="31"/>
      <c r="R566" s="31"/>
      <c r="S566" s="31"/>
    </row>
    <row r="567" spans="17:19">
      <c r="Q567" s="31"/>
      <c r="R567" s="31"/>
      <c r="S567" s="31"/>
    </row>
    <row r="568" spans="17:19">
      <c r="Q568" s="31"/>
      <c r="R568" s="31"/>
      <c r="S568" s="31"/>
    </row>
    <row r="569" spans="17:19">
      <c r="Q569" s="31"/>
      <c r="R569" s="31"/>
      <c r="S569" s="31"/>
    </row>
    <row r="570" spans="17:19">
      <c r="Q570" s="31"/>
      <c r="R570" s="31"/>
      <c r="S570" s="31"/>
    </row>
    <row r="571" spans="17:19">
      <c r="Q571" s="31"/>
      <c r="R571" s="31"/>
      <c r="S571" s="31"/>
    </row>
    <row r="572" spans="17:19">
      <c r="Q572" s="31"/>
      <c r="R572" s="31"/>
      <c r="S572" s="31"/>
    </row>
    <row r="573" spans="17:19">
      <c r="Q573" s="31"/>
      <c r="R573" s="31"/>
      <c r="S573" s="31"/>
    </row>
    <row r="574" spans="17:19">
      <c r="Q574" s="31"/>
      <c r="R574" s="31"/>
      <c r="S574" s="31"/>
    </row>
    <row r="575" spans="17:19">
      <c r="Q575" s="31"/>
      <c r="R575" s="31"/>
      <c r="S575" s="31"/>
    </row>
    <row r="576" spans="17:19">
      <c r="Q576" s="31"/>
      <c r="R576" s="31"/>
      <c r="S576" s="31"/>
    </row>
    <row r="577" spans="17:19">
      <c r="Q577" s="31"/>
      <c r="R577" s="31"/>
      <c r="S577" s="31"/>
    </row>
    <row r="578" spans="17:19">
      <c r="Q578" s="31"/>
      <c r="R578" s="31"/>
      <c r="S578" s="31"/>
    </row>
    <row r="579" spans="17:19">
      <c r="Q579" s="31"/>
      <c r="R579" s="31"/>
      <c r="S579" s="31"/>
    </row>
    <row r="580" spans="17:19">
      <c r="Q580" s="31"/>
      <c r="R580" s="31"/>
      <c r="S580" s="31"/>
    </row>
    <row r="581" spans="17:19">
      <c r="Q581" s="31"/>
      <c r="R581" s="31"/>
      <c r="S581" s="31"/>
    </row>
    <row r="582" spans="17:19">
      <c r="Q582" s="31"/>
      <c r="R582" s="31"/>
      <c r="S582" s="31"/>
    </row>
    <row r="583" spans="17:19">
      <c r="Q583" s="31"/>
      <c r="R583" s="31"/>
      <c r="S583" s="31"/>
    </row>
    <row r="584" spans="17:19">
      <c r="Q584" s="31"/>
      <c r="R584" s="31"/>
      <c r="S584" s="31"/>
    </row>
    <row r="585" spans="17:19">
      <c r="Q585" s="31"/>
      <c r="R585" s="31"/>
      <c r="S585" s="31"/>
    </row>
    <row r="586" spans="17:19">
      <c r="Q586" s="31"/>
      <c r="R586" s="31"/>
      <c r="S586" s="31"/>
    </row>
    <row r="587" spans="17:19">
      <c r="Q587" s="31"/>
      <c r="R587" s="31"/>
      <c r="S587" s="31"/>
    </row>
    <row r="588" spans="17:19">
      <c r="Q588" s="31"/>
      <c r="R588" s="31"/>
      <c r="S588" s="31"/>
    </row>
    <row r="589" spans="17:19">
      <c r="Q589" s="31"/>
      <c r="R589" s="31"/>
      <c r="S589" s="31"/>
    </row>
    <row r="590" spans="17:19">
      <c r="Q590" s="31"/>
      <c r="R590" s="31"/>
      <c r="S590" s="31"/>
    </row>
    <row r="591" spans="17:19">
      <c r="Q591" s="31"/>
      <c r="R591" s="31"/>
      <c r="S591" s="31"/>
    </row>
    <row r="592" spans="17:19">
      <c r="Q592" s="31"/>
      <c r="R592" s="31"/>
      <c r="S592" s="31"/>
    </row>
    <row r="593" spans="17:19">
      <c r="Q593" s="31"/>
      <c r="R593" s="31"/>
      <c r="S593" s="31"/>
    </row>
    <row r="594" spans="17:19">
      <c r="Q594" s="31"/>
      <c r="R594" s="31"/>
      <c r="S594" s="31"/>
    </row>
    <row r="595" spans="17:19">
      <c r="Q595" s="31"/>
      <c r="R595" s="31"/>
      <c r="S595" s="31"/>
    </row>
    <row r="596" spans="17:19">
      <c r="Q596" s="31"/>
      <c r="R596" s="31"/>
      <c r="S596" s="31"/>
    </row>
    <row r="597" spans="17:19">
      <c r="Q597" s="31"/>
      <c r="R597" s="31"/>
      <c r="S597" s="31"/>
    </row>
    <row r="598" spans="17:19">
      <c r="Q598" s="31"/>
      <c r="R598" s="31"/>
      <c r="S598" s="31"/>
    </row>
    <row r="599" spans="17:19">
      <c r="Q599" s="31"/>
      <c r="R599" s="31"/>
      <c r="S599" s="31"/>
    </row>
    <row r="600" spans="17:19">
      <c r="Q600" s="31"/>
      <c r="R600" s="31"/>
      <c r="S600" s="31"/>
    </row>
    <row r="601" spans="17:19">
      <c r="Q601" s="31"/>
      <c r="R601" s="31"/>
      <c r="S601" s="31"/>
    </row>
    <row r="602" spans="17:19">
      <c r="Q602" s="31"/>
      <c r="R602" s="31"/>
      <c r="S602" s="31"/>
    </row>
    <row r="603" spans="17:19">
      <c r="Q603" s="31"/>
      <c r="R603" s="31"/>
      <c r="S603" s="31"/>
    </row>
    <row r="604" spans="17:19">
      <c r="Q604" s="31"/>
      <c r="R604" s="31"/>
      <c r="S604" s="31"/>
    </row>
    <row r="605" spans="17:19">
      <c r="Q605" s="31"/>
      <c r="R605" s="31"/>
      <c r="S605" s="31"/>
    </row>
    <row r="606" spans="17:19">
      <c r="Q606" s="31"/>
      <c r="R606" s="31"/>
      <c r="S606" s="31"/>
    </row>
    <row r="607" spans="17:19">
      <c r="Q607" s="31"/>
      <c r="R607" s="31"/>
      <c r="S607" s="31"/>
    </row>
    <row r="608" spans="17:19">
      <c r="Q608" s="31"/>
      <c r="R608" s="31"/>
      <c r="S608" s="31"/>
    </row>
    <row r="609" spans="17:19">
      <c r="Q609" s="31"/>
      <c r="R609" s="31"/>
      <c r="S609" s="31"/>
    </row>
    <row r="610" spans="17:19">
      <c r="Q610" s="31"/>
      <c r="R610" s="31"/>
      <c r="S610" s="31"/>
    </row>
    <row r="611" spans="17:19">
      <c r="Q611" s="31"/>
      <c r="R611" s="31"/>
      <c r="S611" s="31"/>
    </row>
    <row r="612" spans="17:19">
      <c r="Q612" s="31"/>
      <c r="R612" s="31"/>
      <c r="S612" s="31"/>
    </row>
    <row r="613" spans="17:19">
      <c r="Q613" s="31"/>
      <c r="R613" s="31"/>
      <c r="S613" s="31"/>
    </row>
    <row r="614" spans="17:19">
      <c r="Q614" s="31"/>
      <c r="R614" s="31"/>
      <c r="S614" s="31"/>
    </row>
    <row r="615" spans="17:19">
      <c r="Q615" s="31"/>
      <c r="R615" s="31"/>
      <c r="S615" s="31"/>
    </row>
    <row r="616" spans="17:19">
      <c r="Q616" s="31"/>
      <c r="R616" s="31"/>
      <c r="S616" s="31"/>
    </row>
    <row r="617" spans="17:19">
      <c r="Q617" s="31"/>
      <c r="R617" s="31"/>
      <c r="S617" s="31"/>
    </row>
    <row r="618" spans="17:19">
      <c r="Q618" s="31"/>
      <c r="R618" s="31"/>
      <c r="S618" s="31"/>
    </row>
    <row r="619" spans="17:19">
      <c r="Q619" s="31"/>
      <c r="R619" s="31"/>
      <c r="S619" s="31"/>
    </row>
    <row r="620" spans="17:19">
      <c r="Q620" s="31"/>
      <c r="R620" s="31"/>
      <c r="S620" s="31"/>
    </row>
    <row r="621" spans="17:19">
      <c r="Q621" s="31"/>
      <c r="R621" s="31"/>
      <c r="S621" s="31"/>
    </row>
    <row r="622" spans="17:19">
      <c r="Q622" s="31"/>
      <c r="R622" s="31"/>
      <c r="S622" s="31"/>
    </row>
    <row r="623" spans="17:19">
      <c r="Q623" s="31"/>
      <c r="R623" s="31"/>
      <c r="S623" s="31"/>
    </row>
    <row r="624" spans="17:19">
      <c r="Q624" s="31"/>
      <c r="R624" s="31"/>
      <c r="S624" s="31"/>
    </row>
    <row r="625" spans="17:19">
      <c r="Q625" s="31"/>
      <c r="R625" s="31"/>
      <c r="S625" s="31"/>
    </row>
    <row r="626" spans="17:19">
      <c r="Q626" s="31"/>
      <c r="R626" s="31"/>
      <c r="S626" s="31"/>
    </row>
    <row r="627" spans="17:19">
      <c r="Q627" s="31"/>
      <c r="R627" s="31"/>
      <c r="S627" s="31"/>
    </row>
    <row r="628" spans="17:19">
      <c r="Q628" s="31"/>
      <c r="R628" s="31"/>
      <c r="S628" s="31"/>
    </row>
    <row r="629" spans="17:19">
      <c r="Q629" s="31"/>
      <c r="R629" s="31"/>
      <c r="S629" s="31"/>
    </row>
    <row r="630" spans="17:19">
      <c r="Q630" s="31"/>
      <c r="R630" s="31"/>
      <c r="S630" s="31"/>
    </row>
    <row r="631" spans="17:19">
      <c r="Q631" s="31"/>
      <c r="R631" s="31"/>
      <c r="S631" s="31"/>
    </row>
    <row r="632" spans="17:19">
      <c r="Q632" s="31"/>
      <c r="R632" s="31"/>
      <c r="S632" s="31"/>
    </row>
    <row r="633" spans="17:19">
      <c r="Q633" s="31"/>
      <c r="R633" s="31"/>
      <c r="S633" s="31"/>
    </row>
    <row r="634" spans="17:19">
      <c r="Q634" s="31"/>
      <c r="R634" s="31"/>
      <c r="S634" s="31"/>
    </row>
    <row r="635" spans="17:19">
      <c r="Q635" s="31"/>
      <c r="R635" s="31"/>
      <c r="S635" s="31"/>
    </row>
    <row r="636" spans="17:19">
      <c r="Q636" s="31"/>
      <c r="R636" s="31"/>
      <c r="S636" s="31"/>
    </row>
    <row r="637" spans="17:19">
      <c r="Q637" s="31"/>
      <c r="R637" s="31"/>
      <c r="S637" s="31"/>
    </row>
    <row r="638" spans="17:19">
      <c r="Q638" s="31"/>
      <c r="R638" s="31"/>
      <c r="S638" s="31"/>
    </row>
    <row r="639" spans="17:19">
      <c r="Q639" s="31"/>
      <c r="R639" s="31"/>
      <c r="S639" s="31"/>
    </row>
    <row r="640" spans="17:19">
      <c r="Q640" s="31"/>
      <c r="R640" s="31"/>
      <c r="S640" s="31"/>
    </row>
    <row r="641" spans="17:19">
      <c r="Q641" s="31"/>
      <c r="R641" s="31"/>
      <c r="S641" s="31"/>
    </row>
    <row r="642" spans="17:19">
      <c r="Q642" s="31"/>
      <c r="R642" s="31"/>
      <c r="S642" s="31"/>
    </row>
    <row r="643" spans="17:19">
      <c r="Q643" s="31"/>
      <c r="R643" s="31"/>
      <c r="S643" s="31"/>
    </row>
    <row r="644" spans="17:19">
      <c r="Q644" s="31"/>
      <c r="R644" s="31"/>
      <c r="S644" s="31"/>
    </row>
    <row r="645" spans="17:19">
      <c r="Q645" s="31"/>
      <c r="R645" s="31"/>
      <c r="S645" s="31"/>
    </row>
    <row r="646" spans="17:19">
      <c r="Q646" s="31"/>
      <c r="R646" s="31"/>
      <c r="S646" s="31"/>
    </row>
    <row r="647" spans="17:19">
      <c r="Q647" s="31"/>
      <c r="R647" s="31"/>
      <c r="S647" s="31"/>
    </row>
    <row r="648" spans="17:19">
      <c r="Q648" s="31"/>
      <c r="R648" s="31"/>
      <c r="S648" s="31"/>
    </row>
    <row r="649" spans="17:19">
      <c r="Q649" s="31"/>
      <c r="R649" s="31"/>
      <c r="S649" s="31"/>
    </row>
    <row r="650" spans="17:19">
      <c r="Q650" s="31"/>
      <c r="R650" s="31"/>
      <c r="S650" s="31"/>
    </row>
    <row r="651" spans="17:19">
      <c r="Q651" s="31"/>
      <c r="R651" s="31"/>
      <c r="S651" s="31"/>
    </row>
    <row r="652" spans="17:19">
      <c r="Q652" s="31"/>
      <c r="R652" s="31"/>
      <c r="S652" s="31"/>
    </row>
    <row r="653" spans="17:19">
      <c r="Q653" s="31"/>
      <c r="R653" s="31"/>
      <c r="S653" s="31"/>
    </row>
    <row r="654" spans="17:19">
      <c r="Q654" s="31"/>
      <c r="R654" s="31"/>
      <c r="S654" s="31"/>
    </row>
    <row r="655" spans="17:19">
      <c r="Q655" s="31"/>
      <c r="R655" s="31"/>
      <c r="S655" s="31"/>
    </row>
    <row r="656" spans="17:19">
      <c r="Q656" s="31"/>
      <c r="R656" s="31"/>
      <c r="S656" s="31"/>
    </row>
    <row r="657" spans="17:19">
      <c r="Q657" s="31"/>
      <c r="R657" s="31"/>
      <c r="S657" s="31"/>
    </row>
    <row r="658" spans="17:19">
      <c r="Q658" s="31"/>
      <c r="R658" s="31"/>
      <c r="S658" s="31"/>
    </row>
    <row r="659" spans="17:19">
      <c r="Q659" s="31"/>
      <c r="R659" s="31"/>
      <c r="S659" s="31"/>
    </row>
    <row r="660" spans="17:19">
      <c r="Q660" s="31"/>
      <c r="R660" s="31"/>
      <c r="S660" s="31"/>
    </row>
    <row r="661" spans="17:19">
      <c r="Q661" s="31"/>
      <c r="R661" s="31"/>
      <c r="S661" s="31"/>
    </row>
    <row r="662" spans="17:19">
      <c r="Q662" s="31"/>
      <c r="R662" s="31"/>
      <c r="S662" s="31"/>
    </row>
    <row r="663" spans="17:19">
      <c r="Q663" s="31"/>
      <c r="R663" s="31"/>
      <c r="S663" s="31"/>
    </row>
    <row r="664" spans="17:19">
      <c r="Q664" s="31"/>
      <c r="R664" s="31"/>
      <c r="S664" s="31"/>
    </row>
    <row r="665" spans="17:19">
      <c r="Q665" s="31"/>
      <c r="R665" s="31"/>
      <c r="S665" s="31"/>
    </row>
    <row r="666" spans="17:19">
      <c r="Q666" s="31"/>
      <c r="R666" s="31"/>
      <c r="S666" s="31"/>
    </row>
    <row r="667" spans="17:19">
      <c r="Q667" s="31"/>
      <c r="R667" s="31"/>
      <c r="S667" s="31"/>
    </row>
    <row r="668" spans="17:19">
      <c r="Q668" s="31"/>
      <c r="R668" s="31"/>
      <c r="S668" s="31"/>
    </row>
    <row r="669" spans="17:19">
      <c r="Q669" s="31"/>
      <c r="R669" s="31"/>
      <c r="S669" s="31"/>
    </row>
    <row r="670" spans="17:19">
      <c r="Q670" s="31"/>
      <c r="R670" s="31"/>
      <c r="S670" s="31"/>
    </row>
    <row r="671" spans="17:19">
      <c r="Q671" s="31"/>
      <c r="R671" s="31"/>
      <c r="S671" s="31"/>
    </row>
    <row r="672" spans="17:19">
      <c r="Q672" s="31"/>
      <c r="R672" s="31"/>
      <c r="S672" s="31"/>
    </row>
    <row r="673" spans="17:19">
      <c r="Q673" s="31"/>
      <c r="R673" s="31"/>
      <c r="S673" s="31"/>
    </row>
    <row r="674" spans="17:19">
      <c r="Q674" s="31"/>
      <c r="R674" s="31"/>
      <c r="S674" s="31"/>
    </row>
    <row r="675" spans="17:19">
      <c r="Q675" s="31"/>
      <c r="R675" s="31"/>
      <c r="S675" s="31"/>
    </row>
    <row r="676" spans="17:19">
      <c r="Q676" s="31"/>
      <c r="R676" s="31"/>
      <c r="S676" s="31"/>
    </row>
    <row r="677" spans="17:19">
      <c r="Q677" s="31"/>
      <c r="R677" s="31"/>
      <c r="S677" s="31"/>
    </row>
    <row r="678" spans="17:19">
      <c r="Q678" s="31"/>
      <c r="R678" s="31"/>
      <c r="S678" s="31"/>
    </row>
    <row r="679" spans="17:19">
      <c r="Q679" s="31"/>
      <c r="R679" s="31"/>
      <c r="S679" s="31"/>
    </row>
    <row r="680" spans="17:19">
      <c r="Q680" s="31"/>
      <c r="R680" s="31"/>
      <c r="S680" s="31"/>
    </row>
    <row r="681" spans="17:19">
      <c r="Q681" s="31"/>
      <c r="R681" s="31"/>
      <c r="S681" s="31"/>
    </row>
    <row r="682" spans="17:19">
      <c r="Q682" s="31"/>
      <c r="R682" s="31"/>
      <c r="S682" s="31"/>
    </row>
    <row r="683" spans="17:19">
      <c r="Q683" s="31"/>
      <c r="R683" s="31"/>
      <c r="S683" s="31"/>
    </row>
    <row r="684" spans="17:19">
      <c r="Q684" s="31"/>
      <c r="R684" s="31"/>
      <c r="S684" s="31"/>
    </row>
    <row r="685" spans="17:19">
      <c r="Q685" s="31"/>
      <c r="R685" s="31"/>
      <c r="S685" s="31"/>
    </row>
    <row r="686" spans="17:19">
      <c r="Q686" s="31"/>
      <c r="R686" s="31"/>
      <c r="S686" s="31"/>
    </row>
    <row r="687" spans="17:19">
      <c r="Q687" s="31"/>
      <c r="R687" s="31"/>
      <c r="S687" s="31"/>
    </row>
    <row r="688" spans="17:19">
      <c r="Q688" s="31"/>
      <c r="R688" s="31"/>
      <c r="S688" s="31"/>
    </row>
    <row r="689" spans="17:19">
      <c r="Q689" s="31"/>
      <c r="R689" s="31"/>
      <c r="S689" s="31"/>
    </row>
    <row r="690" spans="17:19">
      <c r="Q690" s="31"/>
      <c r="R690" s="31"/>
      <c r="S690" s="31"/>
    </row>
    <row r="691" spans="17:19">
      <c r="Q691" s="31"/>
      <c r="R691" s="31"/>
      <c r="S691" s="31"/>
    </row>
    <row r="692" spans="17:19">
      <c r="Q692" s="31"/>
      <c r="R692" s="31"/>
      <c r="S692" s="31"/>
    </row>
    <row r="693" spans="17:19">
      <c r="Q693" s="31"/>
      <c r="R693" s="31"/>
      <c r="S693" s="31"/>
    </row>
    <row r="694" spans="17:19">
      <c r="Q694" s="31"/>
      <c r="R694" s="31"/>
      <c r="S694" s="31"/>
    </row>
    <row r="695" spans="17:19">
      <c r="Q695" s="31"/>
      <c r="R695" s="31"/>
      <c r="S695" s="31"/>
    </row>
    <row r="696" spans="17:19">
      <c r="Q696" s="31"/>
      <c r="R696" s="31"/>
      <c r="S696" s="31"/>
    </row>
    <row r="697" spans="17:19">
      <c r="Q697" s="31"/>
      <c r="R697" s="31"/>
      <c r="S697" s="31"/>
    </row>
    <row r="698" spans="17:19">
      <c r="Q698" s="31"/>
      <c r="R698" s="31"/>
      <c r="S698" s="31"/>
    </row>
    <row r="699" spans="17:19">
      <c r="Q699" s="31"/>
      <c r="R699" s="31"/>
      <c r="S699" s="31"/>
    </row>
    <row r="700" spans="17:19">
      <c r="Q700" s="31"/>
      <c r="R700" s="31"/>
      <c r="S700" s="31"/>
    </row>
    <row r="701" spans="17:19">
      <c r="Q701" s="31"/>
      <c r="R701" s="31"/>
      <c r="S701" s="31"/>
    </row>
    <row r="702" spans="17:19">
      <c r="Q702" s="31"/>
      <c r="R702" s="31"/>
      <c r="S702" s="31"/>
    </row>
    <row r="703" spans="17:19">
      <c r="Q703" s="31"/>
      <c r="R703" s="31"/>
      <c r="S703" s="31"/>
    </row>
    <row r="704" spans="17:19">
      <c r="Q704" s="31"/>
      <c r="R704" s="31"/>
      <c r="S704" s="31"/>
    </row>
    <row r="705" spans="17:19">
      <c r="Q705" s="31"/>
      <c r="R705" s="31"/>
      <c r="S705" s="31"/>
    </row>
    <row r="706" spans="17:19">
      <c r="Q706" s="31"/>
      <c r="R706" s="31"/>
      <c r="S706" s="31"/>
    </row>
    <row r="707" spans="17:19">
      <c r="Q707" s="31"/>
      <c r="R707" s="31"/>
      <c r="S707" s="31"/>
    </row>
    <row r="708" spans="17:19">
      <c r="Q708" s="31"/>
      <c r="R708" s="31"/>
      <c r="S708" s="31"/>
    </row>
    <row r="709" spans="17:19">
      <c r="Q709" s="31"/>
      <c r="R709" s="31"/>
      <c r="S709" s="31"/>
    </row>
    <row r="710" spans="17:19">
      <c r="Q710" s="31"/>
      <c r="R710" s="31"/>
      <c r="S710" s="31"/>
    </row>
    <row r="711" spans="17:19">
      <c r="Q711" s="31"/>
      <c r="R711" s="31"/>
      <c r="S711" s="31"/>
    </row>
    <row r="712" spans="17:19">
      <c r="Q712" s="31"/>
      <c r="R712" s="31"/>
      <c r="S712" s="31"/>
    </row>
    <row r="713" spans="17:19">
      <c r="Q713" s="31"/>
      <c r="R713" s="31"/>
      <c r="S713" s="31"/>
    </row>
    <row r="714" spans="17:19">
      <c r="Q714" s="31"/>
      <c r="R714" s="31"/>
      <c r="S714" s="31"/>
    </row>
    <row r="715" spans="17:19">
      <c r="Q715" s="31"/>
      <c r="R715" s="31"/>
      <c r="S715" s="31"/>
    </row>
    <row r="716" spans="17:19">
      <c r="Q716" s="31"/>
      <c r="R716" s="31"/>
      <c r="S716" s="31"/>
    </row>
    <row r="717" spans="17:19">
      <c r="Q717" s="31"/>
      <c r="R717" s="31"/>
      <c r="S717" s="31"/>
    </row>
    <row r="718" spans="17:19">
      <c r="Q718" s="31"/>
      <c r="R718" s="31"/>
      <c r="S718" s="31"/>
    </row>
    <row r="719" spans="17:19">
      <c r="Q719" s="31"/>
      <c r="R719" s="31"/>
      <c r="S719" s="31"/>
    </row>
    <row r="720" spans="17:19">
      <c r="Q720" s="31"/>
      <c r="R720" s="31"/>
      <c r="S720" s="31"/>
    </row>
    <row r="721" spans="17:19">
      <c r="Q721" s="31"/>
      <c r="R721" s="31"/>
      <c r="S721" s="31"/>
    </row>
    <row r="722" spans="17:19">
      <c r="Q722" s="31"/>
      <c r="R722" s="31"/>
      <c r="S722" s="31"/>
    </row>
    <row r="723" spans="17:19">
      <c r="Q723" s="31"/>
      <c r="R723" s="31"/>
      <c r="S723" s="31"/>
    </row>
    <row r="724" spans="17:19">
      <c r="Q724" s="31"/>
      <c r="R724" s="31"/>
      <c r="S724" s="31"/>
    </row>
    <row r="725" spans="17:19">
      <c r="Q725" s="31"/>
      <c r="R725" s="31"/>
      <c r="S725" s="31"/>
    </row>
    <row r="726" spans="17:19">
      <c r="Q726" s="31"/>
      <c r="R726" s="31"/>
      <c r="S726" s="31"/>
    </row>
    <row r="727" spans="17:19">
      <c r="Q727" s="31"/>
      <c r="R727" s="31"/>
      <c r="S727" s="31"/>
    </row>
    <row r="728" spans="17:19">
      <c r="Q728" s="31"/>
      <c r="R728" s="31"/>
      <c r="S728" s="31"/>
    </row>
    <row r="729" spans="17:19">
      <c r="Q729" s="31"/>
      <c r="R729" s="31"/>
      <c r="S729" s="31"/>
    </row>
    <row r="730" spans="17:19">
      <c r="Q730" s="31"/>
      <c r="R730" s="31"/>
      <c r="S730" s="31"/>
    </row>
    <row r="731" spans="17:19">
      <c r="Q731" s="31"/>
      <c r="R731" s="31"/>
      <c r="S731" s="31"/>
    </row>
    <row r="732" spans="17:19">
      <c r="Q732" s="31"/>
      <c r="R732" s="31"/>
      <c r="S732" s="31"/>
    </row>
    <row r="733" spans="17:19">
      <c r="Q733" s="31"/>
      <c r="R733" s="31"/>
      <c r="S733" s="31"/>
    </row>
    <row r="734" spans="17:19">
      <c r="Q734" s="31"/>
      <c r="R734" s="31"/>
      <c r="S734" s="31"/>
    </row>
    <row r="735" spans="17:19">
      <c r="Q735" s="31"/>
      <c r="R735" s="31"/>
      <c r="S735" s="31"/>
    </row>
    <row r="736" spans="17:19">
      <c r="Q736" s="31"/>
      <c r="R736" s="31"/>
      <c r="S736" s="31"/>
    </row>
    <row r="737" spans="17:19">
      <c r="Q737" s="31"/>
      <c r="R737" s="31"/>
      <c r="S737" s="31"/>
    </row>
    <row r="738" spans="17:19">
      <c r="Q738" s="31"/>
      <c r="R738" s="31"/>
      <c r="S738" s="31"/>
    </row>
    <row r="739" spans="17:19">
      <c r="Q739" s="31"/>
      <c r="R739" s="31"/>
      <c r="S739" s="31"/>
    </row>
    <row r="740" spans="17:19">
      <c r="Q740" s="31"/>
      <c r="R740" s="31"/>
      <c r="S740" s="31"/>
    </row>
    <row r="741" spans="17:19">
      <c r="Q741" s="31"/>
      <c r="R741" s="31"/>
      <c r="S741" s="31"/>
    </row>
    <row r="742" spans="17:19">
      <c r="Q742" s="31"/>
      <c r="R742" s="31"/>
      <c r="S742" s="31"/>
    </row>
    <row r="743" spans="17:19">
      <c r="Q743" s="31"/>
      <c r="R743" s="31"/>
      <c r="S743" s="31"/>
    </row>
    <row r="744" spans="17:19">
      <c r="Q744" s="31"/>
      <c r="R744" s="31"/>
      <c r="S744" s="31"/>
    </row>
    <row r="745" spans="17:19">
      <c r="Q745" s="31"/>
      <c r="R745" s="31"/>
      <c r="S745" s="31"/>
    </row>
    <row r="746" spans="17:19">
      <c r="Q746" s="31"/>
      <c r="R746" s="31"/>
      <c r="S746" s="31"/>
    </row>
    <row r="747" spans="17:19">
      <c r="Q747" s="31"/>
      <c r="R747" s="31"/>
      <c r="S747" s="31"/>
    </row>
    <row r="748" spans="17:19">
      <c r="Q748" s="31"/>
      <c r="R748" s="31"/>
      <c r="S748" s="31"/>
    </row>
    <row r="749" spans="17:19">
      <c r="Q749" s="31"/>
      <c r="R749" s="31"/>
      <c r="S749" s="31"/>
    </row>
    <row r="750" spans="17:19">
      <c r="Q750" s="31"/>
      <c r="R750" s="31"/>
      <c r="S750" s="31"/>
    </row>
    <row r="751" spans="17:19">
      <c r="Q751" s="31"/>
      <c r="R751" s="31"/>
      <c r="S751" s="31"/>
    </row>
    <row r="752" spans="17:19">
      <c r="Q752" s="31"/>
      <c r="R752" s="31"/>
      <c r="S752" s="31"/>
    </row>
    <row r="753" spans="17:19">
      <c r="Q753" s="31"/>
      <c r="R753" s="31"/>
      <c r="S753" s="31"/>
    </row>
    <row r="754" spans="17:19">
      <c r="Q754" s="31"/>
      <c r="R754" s="31"/>
      <c r="S754" s="31"/>
    </row>
    <row r="755" spans="17:19">
      <c r="Q755" s="31"/>
      <c r="R755" s="31"/>
      <c r="S755" s="31"/>
    </row>
    <row r="756" spans="17:19">
      <c r="Q756" s="31"/>
      <c r="R756" s="31"/>
      <c r="S756" s="31"/>
    </row>
    <row r="757" spans="17:19">
      <c r="Q757" s="31"/>
      <c r="R757" s="31"/>
      <c r="S757" s="31"/>
    </row>
    <row r="758" spans="17:19">
      <c r="Q758" s="31"/>
      <c r="R758" s="31"/>
      <c r="S758" s="31"/>
    </row>
    <row r="759" spans="17:19">
      <c r="Q759" s="31"/>
      <c r="R759" s="31"/>
      <c r="S759" s="31"/>
    </row>
    <row r="760" spans="17:19">
      <c r="Q760" s="31"/>
      <c r="R760" s="31"/>
      <c r="S760" s="31"/>
    </row>
    <row r="761" spans="17:19">
      <c r="Q761" s="31"/>
      <c r="R761" s="31"/>
      <c r="S761" s="31"/>
    </row>
    <row r="762" spans="17:19">
      <c r="Q762" s="31"/>
      <c r="R762" s="31"/>
      <c r="S762" s="31"/>
    </row>
    <row r="763" spans="17:19">
      <c r="Q763" s="31"/>
      <c r="R763" s="31"/>
      <c r="S763" s="31"/>
    </row>
    <row r="764" spans="17:19">
      <c r="Q764" s="31"/>
      <c r="R764" s="31"/>
      <c r="S764" s="31"/>
    </row>
    <row r="765" spans="17:19">
      <c r="Q765" s="31"/>
      <c r="R765" s="31"/>
      <c r="S765" s="31"/>
    </row>
    <row r="766" spans="17:19">
      <c r="Q766" s="31"/>
      <c r="R766" s="31"/>
      <c r="S766" s="31"/>
    </row>
    <row r="767" spans="17:19">
      <c r="Q767" s="31"/>
      <c r="R767" s="31"/>
      <c r="S767" s="31"/>
    </row>
    <row r="768" spans="17:19">
      <c r="Q768" s="31"/>
      <c r="R768" s="31"/>
      <c r="S768" s="31"/>
    </row>
    <row r="769" spans="17:19">
      <c r="Q769" s="31"/>
      <c r="R769" s="31"/>
      <c r="S769" s="31"/>
    </row>
    <row r="770" spans="17:19">
      <c r="Q770" s="31"/>
      <c r="R770" s="31"/>
      <c r="S770" s="31"/>
    </row>
    <row r="771" spans="17:19">
      <c r="Q771" s="31"/>
      <c r="R771" s="31"/>
      <c r="S771" s="31"/>
    </row>
    <row r="772" spans="17:19">
      <c r="Q772" s="31"/>
      <c r="R772" s="31"/>
      <c r="S772" s="31"/>
    </row>
    <row r="773" spans="17:19">
      <c r="Q773" s="31"/>
      <c r="R773" s="31"/>
      <c r="S773" s="31"/>
    </row>
    <row r="774" spans="17:19">
      <c r="Q774" s="31"/>
      <c r="R774" s="31"/>
      <c r="S774" s="31"/>
    </row>
    <row r="775" spans="17:19">
      <c r="Q775" s="31"/>
      <c r="R775" s="31"/>
      <c r="S775" s="31"/>
    </row>
    <row r="776" spans="17:19">
      <c r="Q776" s="31"/>
      <c r="R776" s="31"/>
      <c r="S776" s="31"/>
    </row>
    <row r="777" spans="17:19">
      <c r="Q777" s="31"/>
      <c r="R777" s="31"/>
      <c r="S777" s="31"/>
    </row>
    <row r="778" spans="17:19">
      <c r="Q778" s="31"/>
      <c r="R778" s="31"/>
      <c r="S778" s="31"/>
    </row>
    <row r="779" spans="17:19">
      <c r="Q779" s="31"/>
      <c r="R779" s="31"/>
      <c r="S779" s="31"/>
    </row>
    <row r="780" spans="17:19">
      <c r="Q780" s="31"/>
      <c r="R780" s="31"/>
      <c r="S780" s="31"/>
    </row>
    <row r="781" spans="17:19">
      <c r="Q781" s="31"/>
      <c r="R781" s="31"/>
      <c r="S781" s="31"/>
    </row>
    <row r="782" spans="17:19">
      <c r="Q782" s="31"/>
      <c r="R782" s="31"/>
      <c r="S782" s="31"/>
    </row>
    <row r="783" spans="17:19">
      <c r="Q783" s="31"/>
      <c r="R783" s="31"/>
      <c r="S783" s="31"/>
    </row>
    <row r="784" spans="17:19">
      <c r="Q784" s="31"/>
      <c r="R784" s="31"/>
      <c r="S784" s="31"/>
    </row>
    <row r="785" spans="17:19">
      <c r="Q785" s="31"/>
      <c r="R785" s="31"/>
      <c r="S785" s="31"/>
    </row>
    <row r="786" spans="17:19">
      <c r="Q786" s="31"/>
      <c r="R786" s="31"/>
      <c r="S786" s="31"/>
    </row>
    <row r="787" spans="17:19">
      <c r="Q787" s="31"/>
      <c r="R787" s="31"/>
      <c r="S787" s="31"/>
    </row>
    <row r="788" spans="17:19">
      <c r="Q788" s="31"/>
      <c r="R788" s="31"/>
      <c r="S788" s="31"/>
    </row>
    <row r="789" spans="17:19">
      <c r="Q789" s="31"/>
      <c r="R789" s="31"/>
      <c r="S789" s="31"/>
    </row>
    <row r="790" spans="17:19">
      <c r="Q790" s="31"/>
      <c r="R790" s="31"/>
      <c r="S790" s="31"/>
    </row>
    <row r="791" spans="17:19">
      <c r="Q791" s="31"/>
      <c r="R791" s="31"/>
      <c r="S791" s="31"/>
    </row>
    <row r="792" spans="17:19">
      <c r="Q792" s="31"/>
      <c r="R792" s="31"/>
      <c r="S792" s="31"/>
    </row>
    <row r="793" spans="17:19">
      <c r="Q793" s="31"/>
      <c r="R793" s="31"/>
      <c r="S793" s="31"/>
    </row>
    <row r="794" spans="17:19">
      <c r="Q794" s="31"/>
      <c r="R794" s="31"/>
      <c r="S794" s="31"/>
    </row>
    <row r="795" spans="17:19">
      <c r="Q795" s="31"/>
      <c r="R795" s="31"/>
      <c r="S795" s="31"/>
    </row>
    <row r="796" spans="17:19">
      <c r="Q796" s="31"/>
      <c r="R796" s="31"/>
      <c r="S796" s="31"/>
    </row>
    <row r="797" spans="17:19">
      <c r="Q797" s="31"/>
      <c r="R797" s="31"/>
      <c r="S797" s="31"/>
    </row>
    <row r="798" spans="17:19">
      <c r="Q798" s="31"/>
      <c r="R798" s="31"/>
      <c r="S798" s="31"/>
    </row>
    <row r="799" spans="17:19">
      <c r="Q799" s="31"/>
      <c r="R799" s="31"/>
      <c r="S799" s="31"/>
    </row>
    <row r="800" spans="17:19">
      <c r="Q800" s="31"/>
      <c r="R800" s="31"/>
      <c r="S800" s="31"/>
    </row>
    <row r="801" spans="17:19">
      <c r="Q801" s="31"/>
      <c r="R801" s="31"/>
      <c r="S801" s="31"/>
    </row>
    <row r="802" spans="17:19">
      <c r="Q802" s="31"/>
      <c r="R802" s="31"/>
      <c r="S802" s="31"/>
    </row>
    <row r="803" spans="17:19">
      <c r="Q803" s="31"/>
      <c r="R803" s="31"/>
      <c r="S803" s="31"/>
    </row>
    <row r="804" spans="17:19">
      <c r="Q804" s="31"/>
      <c r="R804" s="31"/>
      <c r="S804" s="31"/>
    </row>
    <row r="805" spans="17:19">
      <c r="Q805" s="31"/>
      <c r="R805" s="31"/>
      <c r="S805" s="31"/>
    </row>
    <row r="806" spans="17:19">
      <c r="Q806" s="31"/>
      <c r="R806" s="31"/>
      <c r="S806" s="31"/>
    </row>
    <row r="807" spans="17:19">
      <c r="Q807" s="31"/>
      <c r="R807" s="31"/>
      <c r="S807" s="31"/>
    </row>
    <row r="808" spans="17:19">
      <c r="Q808" s="31"/>
      <c r="R808" s="31"/>
      <c r="S808" s="31"/>
    </row>
    <row r="809" spans="17:19">
      <c r="Q809" s="31"/>
      <c r="R809" s="31"/>
      <c r="S809" s="31"/>
    </row>
    <row r="810" spans="17:19">
      <c r="Q810" s="31"/>
      <c r="R810" s="31"/>
      <c r="S810" s="31"/>
    </row>
    <row r="811" spans="17:19">
      <c r="Q811" s="31"/>
      <c r="R811" s="31"/>
      <c r="S811" s="31"/>
    </row>
    <row r="812" spans="17:19">
      <c r="Q812" s="31"/>
      <c r="R812" s="31"/>
      <c r="S812" s="31"/>
    </row>
    <row r="813" spans="17:19">
      <c r="Q813" s="31"/>
      <c r="R813" s="31"/>
      <c r="S813" s="31"/>
    </row>
    <row r="814" spans="17:19">
      <c r="Q814" s="31"/>
      <c r="R814" s="31"/>
      <c r="S814" s="31"/>
    </row>
    <row r="815" spans="17:19">
      <c r="Q815" s="31"/>
      <c r="R815" s="31"/>
      <c r="S815" s="31"/>
    </row>
    <row r="816" spans="17:19">
      <c r="Q816" s="31"/>
      <c r="R816" s="31"/>
      <c r="S816" s="31"/>
    </row>
    <row r="817" spans="17:19">
      <c r="Q817" s="31"/>
      <c r="R817" s="31"/>
      <c r="S817" s="31"/>
    </row>
    <row r="818" spans="17:19">
      <c r="Q818" s="31"/>
      <c r="R818" s="31"/>
      <c r="S818" s="31"/>
    </row>
    <row r="819" spans="17:19">
      <c r="Q819" s="31"/>
      <c r="R819" s="31"/>
      <c r="S819" s="31"/>
    </row>
    <row r="820" spans="17:19">
      <c r="Q820" s="31"/>
      <c r="R820" s="31"/>
      <c r="S820" s="31"/>
    </row>
    <row r="821" spans="17:19">
      <c r="Q821" s="31"/>
      <c r="R821" s="31"/>
      <c r="S821" s="31"/>
    </row>
    <row r="822" spans="17:19">
      <c r="Q822" s="31"/>
      <c r="R822" s="31"/>
      <c r="S822" s="31"/>
    </row>
    <row r="823" spans="17:19">
      <c r="Q823" s="31"/>
      <c r="R823" s="31"/>
      <c r="S823" s="31"/>
    </row>
    <row r="824" spans="17:19">
      <c r="Q824" s="31"/>
      <c r="R824" s="31"/>
      <c r="S824" s="31"/>
    </row>
    <row r="825" spans="17:19">
      <c r="Q825" s="31"/>
      <c r="R825" s="31"/>
      <c r="S825" s="31"/>
    </row>
    <row r="826" spans="17:19">
      <c r="Q826" s="31"/>
      <c r="R826" s="31"/>
      <c r="S826" s="31"/>
    </row>
    <row r="827" spans="17:19">
      <c r="Q827" s="31"/>
      <c r="R827" s="31"/>
      <c r="S827" s="31"/>
    </row>
    <row r="828" spans="17:19">
      <c r="Q828" s="31"/>
      <c r="R828" s="31"/>
      <c r="S828" s="31"/>
    </row>
    <row r="829" spans="17:19">
      <c r="Q829" s="31"/>
      <c r="R829" s="31"/>
      <c r="S829" s="31"/>
    </row>
    <row r="830" spans="17:19">
      <c r="Q830" s="31"/>
      <c r="R830" s="31"/>
      <c r="S830" s="31"/>
    </row>
    <row r="831" spans="17:19">
      <c r="Q831" s="31"/>
      <c r="R831" s="31"/>
      <c r="S831" s="31"/>
    </row>
    <row r="832" spans="17:19">
      <c r="Q832" s="31"/>
      <c r="R832" s="31"/>
      <c r="S832" s="31"/>
    </row>
    <row r="833" spans="17:19">
      <c r="Q833" s="31"/>
      <c r="R833" s="31"/>
      <c r="S833" s="31"/>
    </row>
    <row r="834" spans="17:19">
      <c r="Q834" s="31"/>
      <c r="R834" s="31"/>
      <c r="S834" s="31"/>
    </row>
    <row r="835" spans="17:19">
      <c r="Q835" s="31"/>
      <c r="R835" s="31"/>
      <c r="S835" s="31"/>
    </row>
    <row r="836" spans="17:19">
      <c r="Q836" s="31"/>
      <c r="R836" s="31"/>
      <c r="S836" s="31"/>
    </row>
    <row r="837" spans="17:19">
      <c r="Q837" s="31"/>
      <c r="R837" s="31"/>
      <c r="S837" s="31"/>
    </row>
    <row r="838" spans="17:19">
      <c r="Q838" s="31"/>
      <c r="R838" s="31"/>
      <c r="S838" s="31"/>
    </row>
    <row r="839" spans="17:19">
      <c r="Q839" s="31"/>
      <c r="R839" s="31"/>
      <c r="S839" s="31"/>
    </row>
    <row r="840" spans="17:19">
      <c r="Q840" s="31"/>
      <c r="R840" s="31"/>
      <c r="S840" s="31"/>
    </row>
    <row r="841" spans="17:19">
      <c r="Q841" s="31"/>
      <c r="R841" s="31"/>
      <c r="S841" s="31"/>
    </row>
    <row r="842" spans="17:19">
      <c r="Q842" s="31"/>
      <c r="R842" s="31"/>
      <c r="S842" s="31"/>
    </row>
    <row r="843" spans="17:19">
      <c r="Q843" s="31"/>
      <c r="R843" s="31"/>
      <c r="S843" s="31"/>
    </row>
    <row r="844" spans="17:19">
      <c r="Q844" s="31"/>
      <c r="R844" s="31"/>
      <c r="S844" s="31"/>
    </row>
    <row r="845" spans="17:19">
      <c r="Q845" s="31"/>
      <c r="R845" s="31"/>
      <c r="S845" s="31"/>
    </row>
    <row r="846" spans="17:19">
      <c r="Q846" s="31"/>
      <c r="R846" s="31"/>
      <c r="S846" s="31"/>
    </row>
    <row r="847" spans="17:19">
      <c r="Q847" s="31"/>
      <c r="R847" s="31"/>
      <c r="S847" s="31"/>
    </row>
    <row r="848" spans="17:19">
      <c r="Q848" s="31"/>
      <c r="R848" s="31"/>
      <c r="S848" s="31"/>
    </row>
    <row r="849" spans="17:19">
      <c r="Q849" s="31"/>
      <c r="R849" s="31"/>
      <c r="S849" s="31"/>
    </row>
    <row r="850" spans="17:19">
      <c r="Q850" s="31"/>
      <c r="R850" s="31"/>
      <c r="S850" s="31"/>
    </row>
    <row r="851" spans="17:19">
      <c r="Q851" s="31"/>
      <c r="R851" s="31"/>
      <c r="S851" s="31"/>
    </row>
    <row r="852" spans="17:19">
      <c r="Q852" s="31"/>
      <c r="R852" s="31"/>
      <c r="S852" s="31"/>
    </row>
    <row r="853" spans="17:19">
      <c r="Q853" s="31"/>
      <c r="R853" s="31"/>
      <c r="S853" s="31"/>
    </row>
    <row r="854" spans="17:19">
      <c r="Q854" s="31"/>
      <c r="R854" s="31"/>
      <c r="S854" s="31"/>
    </row>
    <row r="855" spans="17:19">
      <c r="Q855" s="31"/>
      <c r="R855" s="31"/>
      <c r="S855" s="31"/>
    </row>
    <row r="856" spans="17:19">
      <c r="Q856" s="31"/>
      <c r="R856" s="31"/>
      <c r="S856" s="31"/>
    </row>
    <row r="857" spans="17:19">
      <c r="Q857" s="31"/>
      <c r="R857" s="31"/>
      <c r="S857" s="31"/>
    </row>
    <row r="858" spans="17:19">
      <c r="Q858" s="31"/>
      <c r="R858" s="31"/>
      <c r="S858" s="31"/>
    </row>
    <row r="859" spans="17:19">
      <c r="Q859" s="31"/>
      <c r="R859" s="31"/>
      <c r="S859" s="31"/>
    </row>
    <row r="860" spans="17:19">
      <c r="Q860" s="31"/>
      <c r="R860" s="31"/>
      <c r="S860" s="31"/>
    </row>
    <row r="861" spans="17:19">
      <c r="Q861" s="31"/>
      <c r="R861" s="31"/>
      <c r="S861" s="31"/>
    </row>
    <row r="862" spans="17:19">
      <c r="Q862" s="31"/>
      <c r="R862" s="31"/>
      <c r="S862" s="31"/>
    </row>
    <row r="863" spans="17:19">
      <c r="Q863" s="31"/>
      <c r="R863" s="31"/>
      <c r="S863" s="31"/>
    </row>
    <row r="864" spans="17:19">
      <c r="Q864" s="31"/>
      <c r="R864" s="31"/>
      <c r="S864" s="31"/>
    </row>
    <row r="865" spans="17:19">
      <c r="Q865" s="31"/>
      <c r="R865" s="31"/>
      <c r="S865" s="31"/>
    </row>
    <row r="866" spans="17:19">
      <c r="Q866" s="31"/>
      <c r="R866" s="31"/>
      <c r="S866" s="31"/>
    </row>
    <row r="867" spans="17:19">
      <c r="Q867" s="31"/>
      <c r="R867" s="31"/>
      <c r="S867" s="31"/>
    </row>
    <row r="868" spans="17:19">
      <c r="Q868" s="31"/>
      <c r="R868" s="31"/>
      <c r="S868" s="31"/>
    </row>
    <row r="869" spans="17:19">
      <c r="Q869" s="31"/>
      <c r="R869" s="31"/>
      <c r="S869" s="31"/>
    </row>
    <row r="870" spans="17:19">
      <c r="Q870" s="31"/>
      <c r="R870" s="31"/>
      <c r="S870" s="31"/>
    </row>
    <row r="871" spans="17:19">
      <c r="Q871" s="31"/>
      <c r="R871" s="31"/>
      <c r="S871" s="31"/>
    </row>
    <row r="872" spans="17:19">
      <c r="Q872" s="31"/>
      <c r="R872" s="31"/>
      <c r="S872" s="31"/>
    </row>
    <row r="873" spans="17:19">
      <c r="Q873" s="31"/>
      <c r="R873" s="31"/>
      <c r="S873" s="31"/>
    </row>
    <row r="874" spans="17:19">
      <c r="Q874" s="31"/>
      <c r="R874" s="31"/>
      <c r="S874" s="31"/>
    </row>
    <row r="875" spans="17:19">
      <c r="Q875" s="31"/>
      <c r="R875" s="31"/>
      <c r="S875" s="31"/>
    </row>
    <row r="876" spans="17:19">
      <c r="Q876" s="31"/>
      <c r="R876" s="31"/>
      <c r="S876" s="31"/>
    </row>
    <row r="877" spans="17:19">
      <c r="Q877" s="31"/>
      <c r="R877" s="31"/>
      <c r="S877" s="31"/>
    </row>
    <row r="878" spans="17:19">
      <c r="Q878" s="31"/>
      <c r="R878" s="31"/>
      <c r="S878" s="31"/>
    </row>
    <row r="879" spans="17:19">
      <c r="Q879" s="31"/>
      <c r="R879" s="31"/>
      <c r="S879" s="31"/>
    </row>
    <row r="880" spans="17:19">
      <c r="Q880" s="31"/>
      <c r="R880" s="31"/>
      <c r="S880" s="31"/>
    </row>
    <row r="881" spans="17:19">
      <c r="Q881" s="31"/>
      <c r="R881" s="31"/>
      <c r="S881" s="31"/>
    </row>
    <row r="882" spans="17:19">
      <c r="Q882" s="31"/>
      <c r="R882" s="31"/>
      <c r="S882" s="31"/>
    </row>
    <row r="883" spans="17:19">
      <c r="Q883" s="31"/>
      <c r="R883" s="31"/>
      <c r="S883" s="31"/>
    </row>
    <row r="884" spans="17:19">
      <c r="Q884" s="31"/>
      <c r="R884" s="31"/>
      <c r="S884" s="31"/>
    </row>
    <row r="885" spans="17:19">
      <c r="Q885" s="31"/>
      <c r="R885" s="31"/>
      <c r="S885" s="31"/>
    </row>
    <row r="886" spans="17:19">
      <c r="Q886" s="31"/>
      <c r="R886" s="31"/>
      <c r="S886" s="31"/>
    </row>
    <row r="887" spans="17:19">
      <c r="Q887" s="31"/>
      <c r="R887" s="31"/>
      <c r="S887" s="31"/>
    </row>
    <row r="888" spans="17:19">
      <c r="Q888" s="31"/>
      <c r="R888" s="31"/>
      <c r="S888" s="31"/>
    </row>
    <row r="889" spans="17:19">
      <c r="Q889" s="31"/>
      <c r="R889" s="31"/>
      <c r="S889" s="31"/>
    </row>
    <row r="890" spans="17:19">
      <c r="Q890" s="31"/>
      <c r="R890" s="31"/>
      <c r="S890" s="31"/>
    </row>
    <row r="891" spans="17:19">
      <c r="Q891" s="31"/>
      <c r="R891" s="31"/>
      <c r="S891" s="31"/>
    </row>
    <row r="892" spans="17:19">
      <c r="Q892" s="31"/>
      <c r="R892" s="31"/>
      <c r="S892" s="31"/>
    </row>
    <row r="893" spans="17:19">
      <c r="Q893" s="31"/>
      <c r="R893" s="31"/>
      <c r="S893" s="31"/>
    </row>
    <row r="894" spans="17:19">
      <c r="Q894" s="31"/>
      <c r="R894" s="31"/>
      <c r="S894" s="31"/>
    </row>
    <row r="895" spans="17:19">
      <c r="Q895" s="31"/>
      <c r="R895" s="31"/>
      <c r="S895" s="31"/>
    </row>
    <row r="896" spans="17:19">
      <c r="Q896" s="31"/>
      <c r="R896" s="31"/>
      <c r="S896" s="31"/>
    </row>
    <row r="897" spans="17:19">
      <c r="Q897" s="31"/>
      <c r="R897" s="31"/>
      <c r="S897" s="31"/>
    </row>
    <row r="898" spans="17:19">
      <c r="Q898" s="31"/>
      <c r="R898" s="31"/>
      <c r="S898" s="31"/>
    </row>
    <row r="899" spans="17:19">
      <c r="Q899" s="31"/>
      <c r="R899" s="31"/>
      <c r="S899" s="31"/>
    </row>
    <row r="900" spans="17:19">
      <c r="Q900" s="31"/>
      <c r="R900" s="31"/>
      <c r="S900" s="31"/>
    </row>
    <row r="901" spans="17:19">
      <c r="Q901" s="31"/>
      <c r="R901" s="31"/>
      <c r="S901" s="31"/>
    </row>
    <row r="902" spans="17:19">
      <c r="Q902" s="31"/>
      <c r="R902" s="31"/>
      <c r="S902" s="31"/>
    </row>
    <row r="903" spans="17:19">
      <c r="Q903" s="31"/>
      <c r="R903" s="31"/>
      <c r="S903" s="31"/>
    </row>
    <row r="904" spans="17:19">
      <c r="Q904" s="31"/>
      <c r="R904" s="31"/>
      <c r="S904" s="31"/>
    </row>
    <row r="905" spans="17:19">
      <c r="Q905" s="31"/>
      <c r="R905" s="31"/>
      <c r="S905" s="31"/>
    </row>
    <row r="906" spans="17:19">
      <c r="Q906" s="31"/>
      <c r="R906" s="31"/>
      <c r="S906" s="31"/>
    </row>
    <row r="907" spans="17:19">
      <c r="Q907" s="31"/>
      <c r="R907" s="31"/>
      <c r="S907" s="31"/>
    </row>
    <row r="908" spans="17:19">
      <c r="Q908" s="31"/>
      <c r="R908" s="31"/>
      <c r="S908" s="31"/>
    </row>
    <row r="909" spans="17:19">
      <c r="Q909" s="31"/>
      <c r="R909" s="31"/>
      <c r="S909" s="31"/>
    </row>
    <row r="910" spans="17:19">
      <c r="Q910" s="31"/>
      <c r="R910" s="31"/>
      <c r="S910" s="31"/>
    </row>
    <row r="911" spans="17:19">
      <c r="Q911" s="31"/>
      <c r="R911" s="31"/>
      <c r="S911" s="31"/>
    </row>
    <row r="912" spans="17:19">
      <c r="Q912" s="31"/>
      <c r="R912" s="31"/>
      <c r="S912" s="31"/>
    </row>
    <row r="913" spans="17:19">
      <c r="Q913" s="31"/>
      <c r="R913" s="31"/>
      <c r="S913" s="31"/>
    </row>
    <row r="914" spans="17:19">
      <c r="Q914" s="31"/>
      <c r="R914" s="31"/>
      <c r="S914" s="31"/>
    </row>
    <row r="915" spans="17:19">
      <c r="Q915" s="31"/>
      <c r="R915" s="31"/>
      <c r="S915" s="31"/>
    </row>
    <row r="916" spans="17:19">
      <c r="Q916" s="31"/>
      <c r="R916" s="31"/>
      <c r="S916" s="31"/>
    </row>
    <row r="917" spans="17:19">
      <c r="Q917" s="31"/>
      <c r="R917" s="31"/>
      <c r="S917" s="31"/>
    </row>
    <row r="918" spans="17:19">
      <c r="Q918" s="31"/>
      <c r="R918" s="31"/>
      <c r="S918" s="31"/>
    </row>
    <row r="919" spans="17:19">
      <c r="Q919" s="31"/>
      <c r="R919" s="31"/>
      <c r="S919" s="31"/>
    </row>
    <row r="920" spans="17:19">
      <c r="Q920" s="31"/>
      <c r="R920" s="31"/>
      <c r="S920" s="31"/>
    </row>
    <row r="921" spans="17:19">
      <c r="Q921" s="31"/>
      <c r="R921" s="31"/>
      <c r="S921" s="31"/>
    </row>
    <row r="922" spans="17:19">
      <c r="Q922" s="31"/>
      <c r="R922" s="31"/>
      <c r="S922" s="31"/>
    </row>
    <row r="923" spans="17:19">
      <c r="Q923" s="31"/>
      <c r="R923" s="31"/>
      <c r="S923" s="31"/>
    </row>
    <row r="924" spans="17:19">
      <c r="Q924" s="31"/>
      <c r="R924" s="31"/>
      <c r="S924" s="31"/>
    </row>
    <row r="925" spans="17:19">
      <c r="Q925" s="31"/>
      <c r="R925" s="31"/>
      <c r="S925" s="31"/>
    </row>
    <row r="926" spans="17:19">
      <c r="Q926" s="31"/>
      <c r="R926" s="31"/>
      <c r="S926" s="31"/>
    </row>
    <row r="927" spans="17:19">
      <c r="Q927" s="31"/>
      <c r="R927" s="31"/>
      <c r="S927" s="31"/>
    </row>
    <row r="928" spans="17:19">
      <c r="Q928" s="31"/>
      <c r="R928" s="31"/>
      <c r="S928" s="31"/>
    </row>
    <row r="929" spans="17:19">
      <c r="Q929" s="31"/>
      <c r="R929" s="31"/>
      <c r="S929" s="31"/>
    </row>
    <row r="930" spans="17:19">
      <c r="Q930" s="31"/>
      <c r="R930" s="31"/>
      <c r="S930" s="31"/>
    </row>
    <row r="931" spans="17:19">
      <c r="Q931" s="31"/>
      <c r="R931" s="31"/>
      <c r="S931" s="31"/>
    </row>
    <row r="932" spans="17:19">
      <c r="Q932" s="31"/>
      <c r="R932" s="31"/>
      <c r="S932" s="31"/>
    </row>
    <row r="933" spans="17:19">
      <c r="Q933" s="31"/>
      <c r="R933" s="31"/>
      <c r="S933" s="31"/>
    </row>
    <row r="934" spans="17:19">
      <c r="Q934" s="31"/>
      <c r="R934" s="31"/>
      <c r="S934" s="31"/>
    </row>
    <row r="935" spans="17:19">
      <c r="Q935" s="31"/>
      <c r="R935" s="31"/>
      <c r="S935" s="31"/>
    </row>
    <row r="936" spans="17:19">
      <c r="Q936" s="31"/>
      <c r="R936" s="31"/>
      <c r="S936" s="31"/>
    </row>
    <row r="937" spans="17:19">
      <c r="Q937" s="31"/>
      <c r="R937" s="31"/>
      <c r="S937" s="31"/>
    </row>
    <row r="938" spans="17:19">
      <c r="Q938" s="31"/>
      <c r="R938" s="31"/>
      <c r="S938" s="31"/>
    </row>
    <row r="939" spans="17:19">
      <c r="Q939" s="31"/>
      <c r="R939" s="31"/>
      <c r="S939" s="31"/>
    </row>
    <row r="940" spans="17:19">
      <c r="Q940" s="31"/>
      <c r="R940" s="31"/>
      <c r="S940" s="31"/>
    </row>
    <row r="941" spans="17:19">
      <c r="Q941" s="31"/>
      <c r="R941" s="31"/>
      <c r="S941" s="31"/>
    </row>
    <row r="942" spans="17:19">
      <c r="Q942" s="31"/>
      <c r="R942" s="31"/>
      <c r="S942" s="31"/>
    </row>
    <row r="943" spans="17:19">
      <c r="Q943" s="31"/>
      <c r="R943" s="31"/>
      <c r="S943" s="31"/>
    </row>
    <row r="944" spans="17:19">
      <c r="Q944" s="31"/>
      <c r="R944" s="31"/>
      <c r="S944" s="31"/>
    </row>
    <row r="945" spans="17:19">
      <c r="Q945" s="31"/>
      <c r="R945" s="31"/>
      <c r="S945" s="31"/>
    </row>
    <row r="946" spans="17:19">
      <c r="Q946" s="31"/>
      <c r="R946" s="31"/>
      <c r="S946" s="31"/>
    </row>
    <row r="947" spans="17:19">
      <c r="Q947" s="31"/>
      <c r="R947" s="31"/>
      <c r="S947" s="31"/>
    </row>
    <row r="948" spans="17:19">
      <c r="Q948" s="31"/>
      <c r="R948" s="31"/>
      <c r="S948" s="31"/>
    </row>
    <row r="949" spans="17:19">
      <c r="Q949" s="31"/>
      <c r="R949" s="31"/>
      <c r="S949" s="31"/>
    </row>
    <row r="950" spans="17:19">
      <c r="Q950" s="31"/>
      <c r="R950" s="31"/>
      <c r="S950" s="31"/>
    </row>
    <row r="951" spans="17:19">
      <c r="Q951" s="31"/>
      <c r="R951" s="31"/>
      <c r="S951" s="31"/>
    </row>
    <row r="952" spans="17:19">
      <c r="Q952" s="31"/>
      <c r="R952" s="31"/>
      <c r="S952" s="31"/>
    </row>
    <row r="953" spans="17:19">
      <c r="Q953" s="31"/>
      <c r="R953" s="31"/>
      <c r="S953" s="31"/>
    </row>
    <row r="954" spans="17:19">
      <c r="Q954" s="31"/>
      <c r="R954" s="31"/>
      <c r="S954" s="31"/>
    </row>
    <row r="955" spans="17:19">
      <c r="Q955" s="31"/>
      <c r="R955" s="31"/>
      <c r="S955" s="31"/>
    </row>
    <row r="956" spans="17:19">
      <c r="Q956" s="31"/>
      <c r="R956" s="31"/>
      <c r="S956" s="31"/>
    </row>
    <row r="957" spans="17:19">
      <c r="Q957" s="31"/>
      <c r="R957" s="31"/>
      <c r="S957" s="31"/>
    </row>
    <row r="958" spans="17:19">
      <c r="Q958" s="31"/>
      <c r="R958" s="31"/>
      <c r="S958" s="31"/>
    </row>
    <row r="959" spans="17:19">
      <c r="Q959" s="31"/>
      <c r="R959" s="31"/>
      <c r="S959" s="31"/>
    </row>
    <row r="960" spans="17:19">
      <c r="Q960" s="31"/>
      <c r="R960" s="31"/>
      <c r="S960" s="31"/>
    </row>
    <row r="961" spans="17:19">
      <c r="Q961" s="31"/>
      <c r="R961" s="31"/>
      <c r="S961" s="31"/>
    </row>
    <row r="962" spans="17:19">
      <c r="Q962" s="31"/>
      <c r="R962" s="31"/>
      <c r="S962" s="31"/>
    </row>
    <row r="963" spans="17:19">
      <c r="Q963" s="31"/>
      <c r="R963" s="31"/>
      <c r="S963" s="31"/>
    </row>
    <row r="964" spans="17:19">
      <c r="Q964" s="31"/>
      <c r="R964" s="31"/>
      <c r="S964" s="31"/>
    </row>
    <row r="965" spans="17:19">
      <c r="Q965" s="31"/>
      <c r="R965" s="31"/>
      <c r="S965" s="31"/>
    </row>
    <row r="966" spans="17:19">
      <c r="Q966" s="31"/>
      <c r="R966" s="31"/>
      <c r="S966" s="31"/>
    </row>
    <row r="967" spans="17:19">
      <c r="Q967" s="31"/>
      <c r="R967" s="31"/>
      <c r="S967" s="31"/>
    </row>
    <row r="968" spans="17:19">
      <c r="Q968" s="31"/>
      <c r="R968" s="31"/>
      <c r="S968" s="31"/>
    </row>
    <row r="969" spans="17:19">
      <c r="Q969" s="31"/>
      <c r="R969" s="31"/>
      <c r="S969" s="31"/>
    </row>
    <row r="970" spans="17:19">
      <c r="Q970" s="31"/>
      <c r="R970" s="31"/>
      <c r="S970" s="31"/>
    </row>
    <row r="971" spans="17:19">
      <c r="Q971" s="31"/>
      <c r="R971" s="31"/>
      <c r="S971" s="31"/>
    </row>
    <row r="972" spans="17:19">
      <c r="Q972" s="31"/>
      <c r="R972" s="31"/>
      <c r="S972" s="31"/>
    </row>
    <row r="973" spans="17:19">
      <c r="Q973" s="31"/>
      <c r="R973" s="31"/>
      <c r="S973" s="31"/>
    </row>
    <row r="974" spans="17:19">
      <c r="Q974" s="31"/>
      <c r="R974" s="31"/>
      <c r="S974" s="31"/>
    </row>
    <row r="975" spans="17:19">
      <c r="Q975" s="31"/>
      <c r="R975" s="31"/>
      <c r="S975" s="31"/>
    </row>
    <row r="976" spans="17:19">
      <c r="Q976" s="31"/>
      <c r="R976" s="31"/>
      <c r="S976" s="31"/>
    </row>
    <row r="977" spans="17:19">
      <c r="Q977" s="31"/>
      <c r="R977" s="31"/>
      <c r="S977" s="31"/>
    </row>
    <row r="978" spans="17:19">
      <c r="Q978" s="31"/>
      <c r="R978" s="31"/>
      <c r="S978" s="31"/>
    </row>
    <row r="979" spans="17:19">
      <c r="Q979" s="31"/>
      <c r="R979" s="31"/>
      <c r="S979" s="31"/>
    </row>
    <row r="980" spans="17:19">
      <c r="Q980" s="31"/>
      <c r="R980" s="31"/>
      <c r="S980" s="31"/>
    </row>
    <row r="981" spans="17:19">
      <c r="Q981" s="31"/>
      <c r="R981" s="31"/>
      <c r="S981" s="31"/>
    </row>
    <row r="982" spans="17:19">
      <c r="Q982" s="31"/>
      <c r="R982" s="31"/>
      <c r="S982" s="31"/>
    </row>
    <row r="983" spans="17:19">
      <c r="Q983" s="31"/>
      <c r="R983" s="31"/>
      <c r="S983" s="31"/>
    </row>
    <row r="984" spans="17:19">
      <c r="Q984" s="31"/>
      <c r="R984" s="31"/>
      <c r="S984" s="31"/>
    </row>
    <row r="985" spans="17:19">
      <c r="Q985" s="31"/>
      <c r="R985" s="31"/>
      <c r="S985" s="31"/>
    </row>
    <row r="986" spans="17:19">
      <c r="Q986" s="31"/>
      <c r="R986" s="31"/>
      <c r="S986" s="31"/>
    </row>
    <row r="987" spans="17:19">
      <c r="Q987" s="31"/>
      <c r="R987" s="31"/>
      <c r="S987" s="31"/>
    </row>
    <row r="988" spans="17:19">
      <c r="Q988" s="31"/>
      <c r="R988" s="31"/>
      <c r="S988" s="31"/>
    </row>
    <row r="989" spans="17:19">
      <c r="Q989" s="31"/>
      <c r="R989" s="31"/>
      <c r="S989" s="31"/>
    </row>
    <row r="990" spans="17:19">
      <c r="Q990" s="31"/>
      <c r="R990" s="31"/>
      <c r="S990" s="31"/>
    </row>
    <row r="991" spans="17:19">
      <c r="Q991" s="31"/>
      <c r="R991" s="31"/>
      <c r="S991" s="31"/>
    </row>
    <row r="992" spans="17:19">
      <c r="Q992" s="31"/>
      <c r="R992" s="31"/>
      <c r="S992" s="31"/>
    </row>
    <row r="993" spans="17:19">
      <c r="Q993" s="31"/>
      <c r="R993" s="31"/>
      <c r="S993" s="31"/>
    </row>
    <row r="994" spans="17:19">
      <c r="Q994" s="31"/>
      <c r="R994" s="31"/>
      <c r="S994" s="31"/>
    </row>
    <row r="995" spans="17:19">
      <c r="Q995" s="31"/>
      <c r="R995" s="31"/>
      <c r="S995" s="31"/>
    </row>
    <row r="996" spans="17:19">
      <c r="Q996" s="31"/>
      <c r="R996" s="31"/>
      <c r="S996" s="31"/>
    </row>
    <row r="997" spans="17:19">
      <c r="Q997" s="31"/>
      <c r="R997" s="31"/>
      <c r="S997" s="31"/>
    </row>
    <row r="998" spans="17:19">
      <c r="Q998" s="31"/>
      <c r="R998" s="31"/>
      <c r="S998" s="31"/>
    </row>
    <row r="999" spans="17:19">
      <c r="Q999" s="31"/>
      <c r="R999" s="31"/>
      <c r="S999" s="31"/>
    </row>
    <row r="1000" spans="17:19">
      <c r="Q1000" s="31"/>
      <c r="R1000" s="31"/>
      <c r="S1000" s="31"/>
    </row>
    <row r="1001" spans="17:19">
      <c r="Q1001" s="31"/>
      <c r="R1001" s="31"/>
      <c r="S1001" s="31"/>
    </row>
    <row r="1002" spans="17:19">
      <c r="Q1002" s="31"/>
      <c r="R1002" s="31"/>
      <c r="S1002" s="31"/>
    </row>
    <row r="1003" spans="17:19">
      <c r="Q1003" s="31"/>
      <c r="R1003" s="31"/>
      <c r="S1003" s="31"/>
    </row>
    <row r="1004" spans="17:19">
      <c r="Q1004" s="31"/>
      <c r="R1004" s="31"/>
      <c r="S1004" s="31"/>
    </row>
    <row r="1005" spans="17:19">
      <c r="Q1005" s="31"/>
      <c r="R1005" s="31"/>
      <c r="S1005" s="31"/>
    </row>
    <row r="1006" spans="17:19">
      <c r="Q1006" s="31"/>
      <c r="R1006" s="31"/>
      <c r="S1006" s="31"/>
    </row>
    <row r="1007" spans="17:19">
      <c r="Q1007" s="31"/>
      <c r="R1007" s="31"/>
      <c r="S1007" s="31"/>
    </row>
    <row r="1008" spans="17:19">
      <c r="Q1008" s="31"/>
      <c r="R1008" s="31"/>
      <c r="S1008" s="31"/>
    </row>
    <row r="1009" spans="17:19">
      <c r="Q1009" s="31"/>
      <c r="R1009" s="31"/>
      <c r="S1009" s="31"/>
    </row>
    <row r="1010" spans="17:19">
      <c r="Q1010" s="31"/>
      <c r="R1010" s="31"/>
      <c r="S1010" s="31"/>
    </row>
    <row r="1011" spans="17:19">
      <c r="Q1011" s="31"/>
      <c r="R1011" s="31"/>
      <c r="S1011" s="31"/>
    </row>
    <row r="1012" spans="17:19">
      <c r="Q1012" s="31"/>
      <c r="R1012" s="31"/>
      <c r="S1012" s="31"/>
    </row>
    <row r="1013" spans="17:19">
      <c r="Q1013" s="31"/>
      <c r="R1013" s="31"/>
      <c r="S1013" s="31"/>
    </row>
    <row r="1014" spans="17:19">
      <c r="Q1014" s="31"/>
      <c r="R1014" s="31"/>
      <c r="S1014" s="31"/>
    </row>
    <row r="1015" spans="17:19">
      <c r="Q1015" s="31"/>
      <c r="R1015" s="31"/>
      <c r="S1015" s="31"/>
    </row>
    <row r="1016" spans="17:19">
      <c r="Q1016" s="31"/>
      <c r="R1016" s="31"/>
      <c r="S1016" s="31"/>
    </row>
    <row r="1017" spans="17:19">
      <c r="Q1017" s="31"/>
      <c r="R1017" s="31"/>
      <c r="S1017" s="31"/>
    </row>
    <row r="1018" spans="17:19">
      <c r="Q1018" s="31"/>
      <c r="R1018" s="31"/>
      <c r="S1018" s="31"/>
    </row>
    <row r="1019" spans="17:19">
      <c r="Q1019" s="31"/>
      <c r="R1019" s="31"/>
      <c r="S1019" s="31"/>
    </row>
    <row r="1020" spans="17:19">
      <c r="Q1020" s="31"/>
      <c r="R1020" s="31"/>
      <c r="S1020" s="31"/>
    </row>
    <row r="1021" spans="17:19">
      <c r="Q1021" s="31"/>
      <c r="R1021" s="31"/>
      <c r="S1021" s="31"/>
    </row>
    <row r="1022" spans="17:19">
      <c r="Q1022" s="31"/>
      <c r="R1022" s="31"/>
      <c r="S1022" s="31"/>
    </row>
    <row r="1023" spans="17:19">
      <c r="Q1023" s="31"/>
      <c r="R1023" s="31"/>
      <c r="S1023" s="31"/>
    </row>
    <row r="1024" spans="17:19">
      <c r="Q1024" s="31"/>
      <c r="R1024" s="31"/>
      <c r="S1024" s="31"/>
    </row>
    <row r="1025" spans="17:19">
      <c r="Q1025" s="31"/>
      <c r="R1025" s="31"/>
      <c r="S1025" s="31"/>
    </row>
    <row r="1026" spans="17:19">
      <c r="Q1026" s="31"/>
      <c r="R1026" s="31"/>
      <c r="S1026" s="31"/>
    </row>
    <row r="1027" spans="17:19">
      <c r="Q1027" s="31"/>
      <c r="R1027" s="31"/>
      <c r="S1027" s="31"/>
    </row>
    <row r="1028" spans="17:19">
      <c r="Q1028" s="31"/>
      <c r="R1028" s="31"/>
      <c r="S1028" s="31"/>
    </row>
    <row r="1029" spans="17:19">
      <c r="Q1029" s="31"/>
      <c r="R1029" s="31"/>
      <c r="S1029" s="31"/>
    </row>
    <row r="1030" spans="17:19">
      <c r="Q1030" s="31"/>
      <c r="R1030" s="31"/>
      <c r="S1030" s="31"/>
    </row>
    <row r="1031" spans="17:19">
      <c r="Q1031" s="31"/>
      <c r="R1031" s="31"/>
      <c r="S1031" s="31"/>
    </row>
    <row r="1032" spans="17:19">
      <c r="Q1032" s="31"/>
      <c r="R1032" s="31"/>
      <c r="S1032" s="31"/>
    </row>
    <row r="1033" spans="17:19">
      <c r="Q1033" s="31"/>
      <c r="R1033" s="31"/>
      <c r="S1033" s="31"/>
    </row>
    <row r="1034" spans="17:19">
      <c r="Q1034" s="31"/>
      <c r="R1034" s="31"/>
      <c r="S1034" s="31"/>
    </row>
    <row r="1035" spans="17:19">
      <c r="Q1035" s="31"/>
      <c r="R1035" s="31"/>
      <c r="S1035" s="31"/>
    </row>
    <row r="1036" spans="17:19">
      <c r="Q1036" s="31"/>
      <c r="R1036" s="31"/>
      <c r="S1036" s="31"/>
    </row>
    <row r="1037" spans="17:19">
      <c r="Q1037" s="31"/>
      <c r="R1037" s="31"/>
      <c r="S1037" s="31"/>
    </row>
    <row r="1038" spans="17:19">
      <c r="Q1038" s="31"/>
      <c r="R1038" s="31"/>
      <c r="S1038" s="31"/>
    </row>
    <row r="1039" spans="17:19">
      <c r="Q1039" s="31"/>
      <c r="R1039" s="31"/>
      <c r="S1039" s="31"/>
    </row>
    <row r="1040" spans="17:19">
      <c r="Q1040" s="31"/>
      <c r="R1040" s="31"/>
      <c r="S1040" s="31"/>
    </row>
    <row r="1041" spans="17:19">
      <c r="Q1041" s="31"/>
      <c r="R1041" s="31"/>
      <c r="S1041" s="31"/>
    </row>
    <row r="1042" spans="17:19">
      <c r="Q1042" s="31"/>
      <c r="R1042" s="31"/>
      <c r="S1042" s="31"/>
    </row>
    <row r="1043" spans="17:19">
      <c r="Q1043" s="31"/>
      <c r="R1043" s="31"/>
      <c r="S1043" s="31"/>
    </row>
    <row r="1044" spans="17:19">
      <c r="Q1044" s="31"/>
      <c r="R1044" s="31"/>
      <c r="S1044" s="31"/>
    </row>
    <row r="1045" spans="17:19">
      <c r="Q1045" s="31"/>
      <c r="R1045" s="31"/>
      <c r="S1045" s="31"/>
    </row>
    <row r="1046" spans="17:19">
      <c r="Q1046" s="31"/>
      <c r="R1046" s="31"/>
      <c r="S1046" s="31"/>
    </row>
    <row r="1047" spans="17:19">
      <c r="Q1047" s="31"/>
      <c r="R1047" s="31"/>
      <c r="S1047" s="31"/>
    </row>
    <row r="1048" spans="17:19">
      <c r="Q1048" s="31"/>
      <c r="R1048" s="31"/>
      <c r="S1048" s="31"/>
    </row>
    <row r="1049" spans="17:19">
      <c r="Q1049" s="31"/>
      <c r="R1049" s="31"/>
      <c r="S1049" s="31"/>
    </row>
    <row r="1050" spans="17:19">
      <c r="Q1050" s="31"/>
      <c r="R1050" s="31"/>
      <c r="S1050" s="31"/>
    </row>
    <row r="1051" spans="17:19">
      <c r="Q1051" s="31"/>
      <c r="R1051" s="31"/>
      <c r="S1051" s="31"/>
    </row>
    <row r="1052" spans="17:19">
      <c r="Q1052" s="31"/>
      <c r="R1052" s="31"/>
      <c r="S1052" s="31"/>
    </row>
    <row r="1053" spans="17:19">
      <c r="Q1053" s="31"/>
      <c r="R1053" s="31"/>
      <c r="S1053" s="31"/>
    </row>
    <row r="1054" spans="17:19">
      <c r="Q1054" s="31"/>
      <c r="R1054" s="31"/>
      <c r="S1054" s="31"/>
    </row>
    <row r="1055" spans="17:19">
      <c r="Q1055" s="31"/>
      <c r="R1055" s="31"/>
      <c r="S1055" s="31"/>
    </row>
    <row r="1056" spans="17:19">
      <c r="Q1056" s="31"/>
      <c r="R1056" s="31"/>
      <c r="S1056" s="31"/>
    </row>
    <row r="1057" spans="17:19">
      <c r="Q1057" s="31"/>
      <c r="R1057" s="31"/>
      <c r="S1057" s="31"/>
    </row>
    <row r="1058" spans="17:19">
      <c r="Q1058" s="31"/>
      <c r="R1058" s="31"/>
      <c r="S1058" s="31"/>
    </row>
    <row r="1059" spans="17:19">
      <c r="Q1059" s="31"/>
      <c r="R1059" s="31"/>
      <c r="S1059" s="31"/>
    </row>
    <row r="1060" spans="17:19">
      <c r="Q1060" s="31"/>
      <c r="R1060" s="31"/>
      <c r="S1060" s="31"/>
    </row>
    <row r="1061" spans="17:19">
      <c r="Q1061" s="31"/>
      <c r="R1061" s="31"/>
      <c r="S1061" s="31"/>
    </row>
    <row r="1062" spans="17:19">
      <c r="Q1062" s="31"/>
      <c r="R1062" s="31"/>
      <c r="S1062" s="31"/>
    </row>
    <row r="1063" spans="17:19">
      <c r="Q1063" s="31"/>
      <c r="R1063" s="31"/>
      <c r="S1063" s="31"/>
    </row>
    <row r="1064" spans="17:19">
      <c r="Q1064" s="31"/>
      <c r="R1064" s="31"/>
      <c r="S1064" s="31"/>
    </row>
    <row r="1065" spans="17:19">
      <c r="Q1065" s="31"/>
      <c r="R1065" s="31"/>
      <c r="S1065" s="31"/>
    </row>
    <row r="1066" spans="17:19">
      <c r="Q1066" s="31"/>
      <c r="R1066" s="31"/>
      <c r="S1066" s="31"/>
    </row>
    <row r="1067" spans="17:19">
      <c r="Q1067" s="31"/>
      <c r="R1067" s="31"/>
      <c r="S1067" s="31"/>
    </row>
    <row r="1068" spans="17:19">
      <c r="Q1068" s="31"/>
      <c r="R1068" s="31"/>
      <c r="S1068" s="31"/>
    </row>
    <row r="1069" spans="17:19">
      <c r="Q1069" s="31"/>
      <c r="R1069" s="31"/>
      <c r="S1069" s="31"/>
    </row>
    <row r="1070" spans="17:19">
      <c r="Q1070" s="31"/>
      <c r="R1070" s="31"/>
      <c r="S1070" s="31"/>
    </row>
    <row r="1071" spans="17:19">
      <c r="Q1071" s="31"/>
      <c r="R1071" s="31"/>
      <c r="S1071" s="31"/>
    </row>
    <row r="1072" spans="17:19">
      <c r="Q1072" s="31"/>
      <c r="R1072" s="31"/>
      <c r="S1072" s="31"/>
    </row>
    <row r="1073" spans="17:19">
      <c r="Q1073" s="31"/>
      <c r="R1073" s="31"/>
      <c r="S1073" s="31"/>
    </row>
    <row r="1074" spans="17:19">
      <c r="Q1074" s="31"/>
      <c r="R1074" s="31"/>
      <c r="S1074" s="31"/>
    </row>
    <row r="1075" spans="17:19">
      <c r="Q1075" s="31"/>
      <c r="R1075" s="31"/>
      <c r="S1075" s="31"/>
    </row>
    <row r="1076" spans="17:19">
      <c r="Q1076" s="31"/>
      <c r="R1076" s="31"/>
      <c r="S1076" s="31"/>
    </row>
    <row r="1077" spans="17:19">
      <c r="Q1077" s="31"/>
      <c r="R1077" s="31"/>
      <c r="S1077" s="31"/>
    </row>
    <row r="1078" spans="17:19">
      <c r="Q1078" s="31"/>
      <c r="R1078" s="31"/>
      <c r="S1078" s="31"/>
    </row>
    <row r="1079" spans="17:19">
      <c r="Q1079" s="31"/>
      <c r="R1079" s="31"/>
      <c r="S1079" s="31"/>
    </row>
    <row r="1080" spans="17:19">
      <c r="Q1080" s="31"/>
      <c r="R1080" s="31"/>
      <c r="S1080" s="31"/>
    </row>
    <row r="1081" spans="17:19">
      <c r="Q1081" s="31"/>
      <c r="R1081" s="31"/>
      <c r="S1081" s="31"/>
    </row>
    <row r="1082" spans="17:19">
      <c r="Q1082" s="31"/>
      <c r="R1082" s="31"/>
      <c r="S1082" s="31"/>
    </row>
    <row r="1083" spans="17:19">
      <c r="Q1083" s="31"/>
      <c r="R1083" s="31"/>
      <c r="S1083" s="31"/>
    </row>
    <row r="1084" spans="17:19">
      <c r="Q1084" s="31"/>
      <c r="R1084" s="31"/>
      <c r="S1084" s="31"/>
    </row>
    <row r="1085" spans="17:19">
      <c r="Q1085" s="31"/>
      <c r="R1085" s="31"/>
      <c r="S1085" s="31"/>
    </row>
    <row r="1086" spans="17:19">
      <c r="Q1086" s="31"/>
      <c r="R1086" s="31"/>
      <c r="S1086" s="31"/>
    </row>
    <row r="1087" spans="17:19">
      <c r="Q1087" s="31"/>
      <c r="R1087" s="31"/>
      <c r="S1087" s="31"/>
    </row>
    <row r="1088" spans="17:19">
      <c r="Q1088" s="31"/>
      <c r="R1088" s="31"/>
      <c r="S1088" s="31"/>
    </row>
    <row r="1089" spans="17:19">
      <c r="Q1089" s="31"/>
      <c r="R1089" s="31"/>
      <c r="S1089" s="31"/>
    </row>
    <row r="1090" spans="17:19">
      <c r="Q1090" s="31"/>
      <c r="R1090" s="31"/>
      <c r="S1090" s="31"/>
    </row>
    <row r="1091" spans="17:19">
      <c r="Q1091" s="31"/>
      <c r="R1091" s="31"/>
      <c r="S1091" s="31"/>
    </row>
    <row r="1092" spans="17:19">
      <c r="Q1092" s="31"/>
      <c r="R1092" s="31"/>
      <c r="S1092" s="31"/>
    </row>
    <row r="1093" spans="17:19">
      <c r="Q1093" s="31"/>
      <c r="R1093" s="31"/>
      <c r="S1093" s="31"/>
    </row>
    <row r="1094" spans="17:19">
      <c r="Q1094" s="31"/>
      <c r="R1094" s="31"/>
      <c r="S1094" s="31"/>
    </row>
    <row r="1095" spans="17:19">
      <c r="Q1095" s="31"/>
      <c r="R1095" s="31"/>
      <c r="S1095" s="31"/>
    </row>
    <row r="1096" spans="17:19">
      <c r="Q1096" s="31"/>
      <c r="R1096" s="31"/>
      <c r="S1096" s="31"/>
    </row>
    <row r="1097" spans="17:19">
      <c r="Q1097" s="31"/>
      <c r="R1097" s="31"/>
      <c r="S1097" s="31"/>
    </row>
  </sheetData>
  <mergeCells count="13">
    <mergeCell ref="I4:J4"/>
    <mergeCell ref="A4:A5"/>
    <mergeCell ref="B4:B5"/>
    <mergeCell ref="C4:D4"/>
    <mergeCell ref="E4:F4"/>
    <mergeCell ref="G4:H4"/>
    <mergeCell ref="S4:S5"/>
    <mergeCell ref="K4:L4"/>
    <mergeCell ref="M4:M5"/>
    <mergeCell ref="N4:N5"/>
    <mergeCell ref="O4:O5"/>
    <mergeCell ref="Q4:Q5"/>
    <mergeCell ref="R4:R5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N4" sqref="N4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9" width="10.109375" customWidth="1"/>
    <col min="10" max="10" width="8.21875" customWidth="1"/>
    <col min="11" max="11" width="16.109375" customWidth="1"/>
    <col min="12" max="12" width="16.33203125" customWidth="1"/>
    <col min="13" max="13" width="17.77734375" style="127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86" t="s">
        <v>816</v>
      </c>
      <c r="B1" s="87" t="s">
        <v>819</v>
      </c>
      <c r="C1" s="87" t="s">
        <v>820</v>
      </c>
      <c r="D1" s="88" t="s">
        <v>821</v>
      </c>
      <c r="E1" s="87" t="s">
        <v>832</v>
      </c>
      <c r="F1" s="89" t="s">
        <v>833</v>
      </c>
      <c r="G1" s="87" t="s">
        <v>824</v>
      </c>
      <c r="H1" s="87" t="s">
        <v>834</v>
      </c>
      <c r="I1" s="87" t="s">
        <v>835</v>
      </c>
      <c r="J1" s="87" t="s">
        <v>836</v>
      </c>
      <c r="K1" s="89" t="s">
        <v>837</v>
      </c>
      <c r="L1" s="87" t="s">
        <v>838</v>
      </c>
      <c r="M1" s="87" t="s">
        <v>839</v>
      </c>
      <c r="N1" s="90" t="s">
        <v>840</v>
      </c>
      <c r="O1" s="91" t="s">
        <v>841</v>
      </c>
      <c r="P1" s="92"/>
    </row>
    <row r="2" spans="1:19" ht="14.25">
      <c r="A2" s="93" t="s">
        <v>847</v>
      </c>
      <c r="B2" s="94"/>
      <c r="C2" s="94"/>
      <c r="D2" s="95"/>
      <c r="E2" s="94"/>
      <c r="F2" s="96"/>
      <c r="G2" s="97">
        <v>150000</v>
      </c>
      <c r="H2" s="97">
        <v>27570</v>
      </c>
      <c r="I2" s="97">
        <v>18200</v>
      </c>
      <c r="J2" s="97">
        <v>20460</v>
      </c>
      <c r="K2" s="98">
        <f t="shared" ref="K2:K4" si="0">G2-H2-I2-J2</f>
        <v>83770</v>
      </c>
      <c r="L2" s="99" t="s">
        <v>842</v>
      </c>
      <c r="M2" s="100" t="s">
        <v>843</v>
      </c>
      <c r="N2" s="101" t="s">
        <v>848</v>
      </c>
      <c r="O2" s="102"/>
      <c r="P2" s="92"/>
    </row>
    <row r="3" spans="1:19" ht="14.25">
      <c r="A3" s="93" t="s">
        <v>849</v>
      </c>
      <c r="B3" s="94"/>
      <c r="C3" s="94"/>
      <c r="D3" s="95"/>
      <c r="E3" s="94"/>
      <c r="F3" s="96"/>
      <c r="G3" s="97">
        <v>150000</v>
      </c>
      <c r="H3" s="97">
        <v>23760</v>
      </c>
      <c r="I3" s="97">
        <v>17430</v>
      </c>
      <c r="J3" s="97">
        <v>27210</v>
      </c>
      <c r="K3" s="98">
        <f t="shared" si="0"/>
        <v>81600</v>
      </c>
      <c r="L3" s="99" t="s">
        <v>842</v>
      </c>
      <c r="M3" s="100" t="s">
        <v>844</v>
      </c>
      <c r="N3" s="93" t="s">
        <v>849</v>
      </c>
      <c r="O3" s="102"/>
      <c r="P3" s="92"/>
    </row>
    <row r="4" spans="1:19" ht="15">
      <c r="A4" s="93" t="s">
        <v>850</v>
      </c>
      <c r="B4" s="94"/>
      <c r="C4" s="94"/>
      <c r="D4" s="95"/>
      <c r="E4" s="94"/>
      <c r="F4" s="96"/>
      <c r="G4" s="97">
        <v>150000</v>
      </c>
      <c r="H4" s="97">
        <v>31890</v>
      </c>
      <c r="I4" s="97">
        <v>18660</v>
      </c>
      <c r="J4" s="97">
        <v>5020</v>
      </c>
      <c r="K4" s="98">
        <f t="shared" si="0"/>
        <v>94430</v>
      </c>
      <c r="L4" s="99" t="s">
        <v>845</v>
      </c>
      <c r="M4" s="103" t="s">
        <v>846</v>
      </c>
      <c r="N4" s="93" t="s">
        <v>850</v>
      </c>
      <c r="O4" s="104"/>
      <c r="P4" s="92"/>
    </row>
    <row r="5" spans="1:19" ht="14.25">
      <c r="A5" s="93"/>
      <c r="B5" s="94"/>
      <c r="C5" s="94"/>
      <c r="D5" s="95"/>
      <c r="E5" s="94"/>
      <c r="F5" s="96"/>
      <c r="G5" s="97"/>
      <c r="H5" s="97"/>
      <c r="I5" s="97"/>
      <c r="J5" s="97"/>
      <c r="K5" s="98"/>
      <c r="L5" s="99"/>
      <c r="M5" s="105"/>
      <c r="N5" s="101"/>
      <c r="O5" s="106"/>
      <c r="P5" s="92"/>
    </row>
    <row r="6" spans="1:19" ht="14.25">
      <c r="A6" s="107"/>
      <c r="B6" s="94"/>
      <c r="C6" s="94"/>
      <c r="D6" s="95"/>
      <c r="E6" s="94"/>
      <c r="F6" s="96"/>
      <c r="G6" s="97"/>
      <c r="H6" s="97"/>
      <c r="I6" s="97"/>
      <c r="J6" s="97"/>
      <c r="K6" s="98"/>
      <c r="L6" s="108"/>
      <c r="M6" s="109"/>
      <c r="N6" s="110"/>
      <c r="O6" s="111"/>
      <c r="P6" s="92"/>
    </row>
    <row r="7" spans="1:19" ht="14.25">
      <c r="A7" s="93"/>
      <c r="B7" s="94"/>
      <c r="C7" s="94"/>
      <c r="D7" s="95"/>
      <c r="E7" s="94"/>
      <c r="F7" s="96"/>
      <c r="G7" s="97"/>
      <c r="H7" s="97"/>
      <c r="I7" s="97"/>
      <c r="J7" s="97"/>
      <c r="K7" s="98"/>
      <c r="L7" s="108"/>
      <c r="M7" s="103"/>
      <c r="N7" s="101"/>
      <c r="O7" s="111"/>
      <c r="P7" s="92"/>
    </row>
    <row r="8" spans="1:19" ht="14.25">
      <c r="A8" s="93"/>
      <c r="B8" s="94"/>
      <c r="C8" s="94"/>
      <c r="D8" s="95"/>
      <c r="E8" s="94"/>
      <c r="F8" s="96"/>
      <c r="G8" s="97"/>
      <c r="H8" s="97"/>
      <c r="I8" s="97"/>
      <c r="J8" s="97"/>
      <c r="K8" s="98"/>
      <c r="L8" s="108"/>
      <c r="M8" s="103"/>
      <c r="N8" s="112"/>
      <c r="O8" s="111"/>
      <c r="P8" s="92"/>
    </row>
    <row r="9" spans="1:19">
      <c r="A9" s="93"/>
      <c r="B9" s="113"/>
      <c r="C9" s="113"/>
      <c r="D9" s="113"/>
      <c r="E9" s="113"/>
      <c r="F9" s="113"/>
      <c r="G9" s="97"/>
      <c r="H9" s="114"/>
      <c r="I9" s="114"/>
      <c r="J9" s="115"/>
      <c r="K9" s="98"/>
      <c r="L9" s="116"/>
      <c r="M9" s="117"/>
      <c r="N9" s="118"/>
      <c r="O9" s="119"/>
      <c r="P9" s="92"/>
      <c r="Q9" s="120"/>
      <c r="R9" s="92"/>
      <c r="S9" s="92"/>
    </row>
    <row r="10" spans="1:19" ht="14.25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3"/>
      <c r="L10" s="122"/>
      <c r="M10" s="124"/>
      <c r="N10" s="122"/>
      <c r="O10" s="92"/>
      <c r="P10" s="92"/>
      <c r="Q10" s="120"/>
      <c r="R10" s="92"/>
      <c r="S10" s="92"/>
    </row>
    <row r="11" spans="1:19">
      <c r="G11" s="125">
        <f>SUM(G2:G8)</f>
        <v>450000</v>
      </c>
      <c r="H11" s="125">
        <f>SUM(H2:H9)</f>
        <v>83220</v>
      </c>
      <c r="I11" s="125">
        <f>SUM(I2:I9)</f>
        <v>54290</v>
      </c>
      <c r="J11" s="125">
        <f>SUM(J2:J9)</f>
        <v>52690</v>
      </c>
      <c r="K11" s="126">
        <f>SUM(K2:K9)</f>
        <v>259800</v>
      </c>
      <c r="L11" s="122"/>
      <c r="O11" s="92"/>
      <c r="P11" s="92"/>
      <c r="Q11" s="120"/>
      <c r="R11" s="92"/>
      <c r="S11" s="92"/>
    </row>
    <row r="12" spans="1:19">
      <c r="K12" s="92"/>
      <c r="L12" s="92"/>
      <c r="M12" s="128"/>
      <c r="N12" s="92"/>
      <c r="O12" s="92"/>
      <c r="Q12" s="120"/>
      <c r="R12" s="92"/>
      <c r="S12" s="92"/>
    </row>
    <row r="13" spans="1:19" ht="14.25">
      <c r="K13" s="92"/>
      <c r="L13" s="92"/>
      <c r="M13" s="129"/>
      <c r="N13" s="92"/>
      <c r="O13" s="92"/>
      <c r="P13" s="92"/>
      <c r="Q13" s="120"/>
      <c r="R13" s="92"/>
      <c r="S13" s="92"/>
    </row>
    <row r="14" spans="1:19">
      <c r="K14" s="92"/>
      <c r="L14" s="120"/>
      <c r="M14" s="121"/>
      <c r="N14" s="92"/>
      <c r="O14" s="92"/>
      <c r="P14" s="92"/>
    </row>
    <row r="15" spans="1:19">
      <c r="K15" s="92"/>
      <c r="L15" s="120"/>
      <c r="M15" s="121"/>
      <c r="N15" s="92"/>
      <c r="O15" s="92"/>
      <c r="P15" s="92"/>
    </row>
    <row r="16" spans="1:19">
      <c r="K16" s="92"/>
      <c r="L16" s="120"/>
      <c r="M16" s="121"/>
      <c r="N16" s="92"/>
      <c r="O16" s="92"/>
      <c r="P16" s="92"/>
    </row>
    <row r="17" spans="11:16">
      <c r="K17" s="92"/>
      <c r="L17" s="92"/>
      <c r="M17" s="128"/>
      <c r="N17" s="92"/>
      <c r="O17" s="92"/>
      <c r="P17" s="9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7" sqref="D17:D19"/>
    </sheetView>
  </sheetViews>
  <sheetFormatPr defaultRowHeight="19.5"/>
  <cols>
    <col min="1" max="1" width="11.21875" style="80" customWidth="1"/>
    <col min="2" max="2" width="12.88671875" style="80" customWidth="1"/>
    <col min="3" max="3" width="9" style="80" bestFit="1" customWidth="1"/>
    <col min="4" max="4" width="12.6640625" style="83" bestFit="1" customWidth="1"/>
    <col min="5" max="5" width="11.5546875" style="83" bestFit="1" customWidth="1"/>
    <col min="6" max="7" width="12.6640625" style="84" bestFit="1" customWidth="1"/>
    <col min="8" max="8" width="10.33203125" style="85" customWidth="1"/>
    <col min="9" max="9" width="16" style="84" bestFit="1" customWidth="1"/>
    <col min="10" max="10" width="12" style="84" hidden="1" customWidth="1"/>
    <col min="11" max="11" width="11.6640625" style="84" hidden="1" customWidth="1"/>
    <col min="12" max="12" width="32.88671875" style="84" customWidth="1"/>
    <col min="13" max="16384" width="8.88671875" style="80"/>
  </cols>
  <sheetData>
    <row r="1" spans="1:12" s="72" customFormat="1" ht="39">
      <c r="A1" s="66" t="s">
        <v>814</v>
      </c>
      <c r="B1" s="67" t="s">
        <v>815</v>
      </c>
      <c r="C1" s="67" t="s">
        <v>816</v>
      </c>
      <c r="D1" s="67" t="s">
        <v>817</v>
      </c>
      <c r="E1" s="67" t="s">
        <v>818</v>
      </c>
      <c r="F1" s="68" t="s">
        <v>819</v>
      </c>
      <c r="G1" s="68" t="s">
        <v>820</v>
      </c>
      <c r="H1" s="69" t="s">
        <v>821</v>
      </c>
      <c r="I1" s="68" t="s">
        <v>822</v>
      </c>
      <c r="J1" s="70" t="s">
        <v>823</v>
      </c>
      <c r="K1" s="68" t="s">
        <v>824</v>
      </c>
      <c r="L1" s="71" t="s">
        <v>825</v>
      </c>
    </row>
    <row r="2" spans="1:12">
      <c r="A2" s="147" t="s">
        <v>826</v>
      </c>
      <c r="B2" s="73" t="s">
        <v>827</v>
      </c>
      <c r="C2" s="74"/>
      <c r="D2" s="144">
        <v>20460</v>
      </c>
      <c r="E2" s="144">
        <f>D2</f>
        <v>20460</v>
      </c>
      <c r="F2" s="75"/>
      <c r="G2" s="75"/>
      <c r="H2" s="76"/>
      <c r="I2" s="77"/>
      <c r="J2" s="75"/>
      <c r="K2" s="78"/>
      <c r="L2" s="79"/>
    </row>
    <row r="3" spans="1:12">
      <c r="A3" s="148"/>
      <c r="B3" s="81" t="s">
        <v>828</v>
      </c>
      <c r="C3" s="74" t="s">
        <v>847</v>
      </c>
      <c r="D3" s="145"/>
      <c r="E3" s="145"/>
      <c r="F3" s="75">
        <v>24</v>
      </c>
      <c r="G3" s="75"/>
      <c r="H3" s="76">
        <v>1</v>
      </c>
      <c r="I3" s="77">
        <f>ROUND(E2*H3,-1)</f>
        <v>20460</v>
      </c>
      <c r="J3" s="75"/>
      <c r="K3" s="78"/>
      <c r="L3" s="79"/>
    </row>
    <row r="4" spans="1:12">
      <c r="A4" s="150"/>
      <c r="B4" s="82" t="s">
        <v>829</v>
      </c>
      <c r="C4" s="74"/>
      <c r="D4" s="146"/>
      <c r="E4" s="146"/>
      <c r="F4" s="75"/>
      <c r="G4" s="75"/>
      <c r="H4" s="76"/>
      <c r="I4" s="77"/>
      <c r="J4" s="75"/>
      <c r="K4" s="78"/>
      <c r="L4" s="79"/>
    </row>
    <row r="5" spans="1:12">
      <c r="A5" s="147" t="s">
        <v>830</v>
      </c>
      <c r="B5" s="73" t="s">
        <v>827</v>
      </c>
      <c r="C5" s="74" t="s">
        <v>851</v>
      </c>
      <c r="D5" s="144">
        <v>62790</v>
      </c>
      <c r="E5" s="144">
        <f>D5/2</f>
        <v>31395</v>
      </c>
      <c r="F5" s="75"/>
      <c r="G5" s="75"/>
      <c r="H5" s="76"/>
      <c r="I5" s="77">
        <f>D5-I6</f>
        <v>35580</v>
      </c>
      <c r="J5" s="75"/>
      <c r="K5" s="78"/>
      <c r="L5" s="79"/>
    </row>
    <row r="6" spans="1:12">
      <c r="A6" s="148"/>
      <c r="B6" s="81" t="s">
        <v>828</v>
      </c>
      <c r="C6" s="74" t="s">
        <v>849</v>
      </c>
      <c r="D6" s="145"/>
      <c r="E6" s="145"/>
      <c r="F6" s="75">
        <v>26</v>
      </c>
      <c r="G6" s="75"/>
      <c r="H6" s="76">
        <f>F6/30</f>
        <v>0.8666666666666667</v>
      </c>
      <c r="I6" s="77">
        <f>ROUND(E5*H6,-1)</f>
        <v>27210</v>
      </c>
      <c r="J6" s="75"/>
      <c r="K6" s="78"/>
      <c r="L6" s="79"/>
    </row>
    <row r="7" spans="1:12">
      <c r="A7" s="150"/>
      <c r="B7" s="82" t="s">
        <v>829</v>
      </c>
      <c r="C7" s="74"/>
      <c r="D7" s="146"/>
      <c r="E7" s="146"/>
      <c r="F7" s="75"/>
      <c r="G7" s="75"/>
      <c r="H7" s="76">
        <f>(30-G7)/30</f>
        <v>1</v>
      </c>
      <c r="I7" s="77"/>
      <c r="J7" s="75"/>
      <c r="K7" s="78"/>
      <c r="L7" s="79"/>
    </row>
    <row r="8" spans="1:12">
      <c r="A8" s="147" t="s">
        <v>831</v>
      </c>
      <c r="B8" s="73" t="s">
        <v>827</v>
      </c>
      <c r="C8" s="74" t="s">
        <v>852</v>
      </c>
      <c r="D8" s="144">
        <v>43060</v>
      </c>
      <c r="E8" s="144">
        <f>D8/2</f>
        <v>21530</v>
      </c>
      <c r="F8" s="75"/>
      <c r="G8" s="75"/>
      <c r="H8" s="76"/>
      <c r="I8" s="77">
        <f>D8-I9</f>
        <v>38040</v>
      </c>
      <c r="J8" s="75"/>
      <c r="K8" s="78"/>
      <c r="L8" s="79"/>
    </row>
    <row r="9" spans="1:12">
      <c r="A9" s="148"/>
      <c r="B9" s="81" t="s">
        <v>828</v>
      </c>
      <c r="C9" s="74" t="s">
        <v>850</v>
      </c>
      <c r="D9" s="145"/>
      <c r="E9" s="145"/>
      <c r="F9" s="75">
        <v>7</v>
      </c>
      <c r="G9" s="75"/>
      <c r="H9" s="76">
        <f>F9/30</f>
        <v>0.23333333333333334</v>
      </c>
      <c r="I9" s="77">
        <f>ROUND(E8*H9,-1)</f>
        <v>5020</v>
      </c>
      <c r="J9" s="75"/>
      <c r="K9" s="78"/>
      <c r="L9" s="79"/>
    </row>
    <row r="10" spans="1:12">
      <c r="A10" s="150"/>
      <c r="B10" s="82" t="s">
        <v>829</v>
      </c>
      <c r="C10" s="74"/>
      <c r="D10" s="146"/>
      <c r="E10" s="146"/>
      <c r="F10" s="75"/>
      <c r="G10" s="75"/>
      <c r="H10" s="76"/>
      <c r="I10" s="77">
        <f>ROUND(E8*H10,-1)</f>
        <v>0</v>
      </c>
      <c r="J10" s="75"/>
      <c r="K10" s="78"/>
      <c r="L10" s="79"/>
    </row>
    <row r="11" spans="1:12">
      <c r="A11" s="147"/>
      <c r="B11" s="73" t="s">
        <v>827</v>
      </c>
      <c r="C11" s="74"/>
      <c r="D11" s="144"/>
      <c r="E11" s="144"/>
      <c r="F11" s="75"/>
      <c r="G11" s="75"/>
      <c r="H11" s="76"/>
      <c r="I11" s="77">
        <f>D11-I12</f>
        <v>0</v>
      </c>
      <c r="J11" s="75"/>
      <c r="K11" s="78"/>
      <c r="L11" s="79"/>
    </row>
    <row r="12" spans="1:12">
      <c r="A12" s="148"/>
      <c r="B12" s="81" t="s">
        <v>828</v>
      </c>
      <c r="C12" s="74"/>
      <c r="D12" s="145"/>
      <c r="E12" s="145"/>
      <c r="F12" s="75"/>
      <c r="G12" s="75"/>
      <c r="H12" s="76">
        <f>F12/31</f>
        <v>0</v>
      </c>
      <c r="I12" s="77">
        <f>ROUND(E11*H12,-1)</f>
        <v>0</v>
      </c>
      <c r="J12" s="75"/>
      <c r="K12" s="78"/>
      <c r="L12" s="79"/>
    </row>
    <row r="13" spans="1:12">
      <c r="A13" s="150"/>
      <c r="B13" s="82" t="s">
        <v>829</v>
      </c>
      <c r="C13" s="74"/>
      <c r="D13" s="146"/>
      <c r="E13" s="146"/>
      <c r="F13" s="75"/>
      <c r="G13" s="75"/>
      <c r="H13" s="76">
        <v>0</v>
      </c>
      <c r="I13" s="77">
        <f>ROUND(E11*H13,-1)</f>
        <v>0</v>
      </c>
      <c r="J13" s="75"/>
      <c r="K13" s="78"/>
      <c r="L13" s="79"/>
    </row>
    <row r="14" spans="1:12">
      <c r="A14" s="147"/>
      <c r="B14" s="73" t="s">
        <v>827</v>
      </c>
      <c r="C14" s="74"/>
      <c r="D14" s="144"/>
      <c r="E14" s="144"/>
      <c r="F14" s="75"/>
      <c r="G14" s="75"/>
      <c r="H14" s="76">
        <f>(30-G14)/30</f>
        <v>1</v>
      </c>
      <c r="I14" s="77">
        <f>D14-I15-I16</f>
        <v>0</v>
      </c>
      <c r="J14" s="75"/>
      <c r="K14" s="78"/>
      <c r="L14" s="78"/>
    </row>
    <row r="15" spans="1:12">
      <c r="A15" s="148"/>
      <c r="B15" s="81" t="s">
        <v>828</v>
      </c>
      <c r="C15" s="74"/>
      <c r="D15" s="145"/>
      <c r="E15" s="145"/>
      <c r="F15" s="75"/>
      <c r="G15" s="75"/>
      <c r="H15" s="76">
        <v>0</v>
      </c>
      <c r="I15" s="77">
        <f>ROUND(E14*H15,-1)</f>
        <v>0</v>
      </c>
      <c r="J15" s="75"/>
      <c r="K15" s="78"/>
      <c r="L15" s="78"/>
    </row>
    <row r="16" spans="1:12">
      <c r="A16" s="148"/>
      <c r="B16" s="82" t="s">
        <v>829</v>
      </c>
      <c r="C16" s="74"/>
      <c r="D16" s="145"/>
      <c r="E16" s="145"/>
      <c r="F16" s="75"/>
      <c r="G16" s="75"/>
      <c r="H16" s="76">
        <f>(30-G16)/30</f>
        <v>1</v>
      </c>
      <c r="I16" s="77">
        <f>ROUND(E14*H16,-1)</f>
        <v>0</v>
      </c>
      <c r="J16" s="75"/>
      <c r="K16" s="78">
        <v>200000</v>
      </c>
      <c r="L16" s="79"/>
    </row>
    <row r="17" spans="1:12">
      <c r="A17" s="147"/>
      <c r="B17" s="73" t="s">
        <v>827</v>
      </c>
      <c r="C17" s="74"/>
      <c r="D17" s="144"/>
      <c r="E17" s="144"/>
      <c r="F17" s="75"/>
      <c r="G17" s="75"/>
      <c r="H17" s="76">
        <f>(30-G17)/30</f>
        <v>1</v>
      </c>
      <c r="I17" s="77">
        <f>D17-I18-I19</f>
        <v>0</v>
      </c>
      <c r="J17" s="75"/>
      <c r="K17" s="78"/>
      <c r="L17" s="78"/>
    </row>
    <row r="18" spans="1:12">
      <c r="A18" s="148"/>
      <c r="B18" s="81" t="s">
        <v>828</v>
      </c>
      <c r="C18" s="74"/>
      <c r="D18" s="145"/>
      <c r="E18" s="145"/>
      <c r="F18" s="75"/>
      <c r="G18" s="75"/>
      <c r="H18" s="76">
        <f>(30-F18)/30</f>
        <v>1</v>
      </c>
      <c r="I18" s="77">
        <v>0</v>
      </c>
      <c r="J18" s="75"/>
      <c r="K18" s="78"/>
      <c r="L18" s="78"/>
    </row>
    <row r="19" spans="1:12">
      <c r="A19" s="148"/>
      <c r="B19" s="82" t="s">
        <v>829</v>
      </c>
      <c r="C19" s="74"/>
      <c r="D19" s="145"/>
      <c r="E19" s="145"/>
      <c r="F19" s="75"/>
      <c r="G19" s="75"/>
      <c r="H19" s="76">
        <f>(31-G19)/31</f>
        <v>1</v>
      </c>
      <c r="I19" s="77">
        <f>ROUND(E17*H19,-1)</f>
        <v>0</v>
      </c>
      <c r="J19" s="75"/>
      <c r="K19" s="78">
        <v>200000</v>
      </c>
      <c r="L19" s="79"/>
    </row>
    <row r="20" spans="1:12">
      <c r="A20" s="147"/>
      <c r="B20" s="73" t="s">
        <v>827</v>
      </c>
      <c r="C20" s="74"/>
      <c r="D20" s="149"/>
      <c r="E20" s="149"/>
      <c r="F20" s="75"/>
      <c r="G20" s="75"/>
      <c r="H20" s="76">
        <f>(30-G20)/30</f>
        <v>1</v>
      </c>
      <c r="I20" s="77">
        <f>D20-I21-I22</f>
        <v>0</v>
      </c>
      <c r="J20" s="75"/>
      <c r="K20" s="78"/>
      <c r="L20" s="79"/>
    </row>
    <row r="21" spans="1:12">
      <c r="A21" s="148"/>
      <c r="B21" s="81" t="s">
        <v>828</v>
      </c>
      <c r="C21" s="74"/>
      <c r="D21" s="149"/>
      <c r="E21" s="149"/>
      <c r="F21" s="75"/>
      <c r="G21" s="75"/>
      <c r="H21" s="76">
        <f>(30-F21)/30</f>
        <v>1</v>
      </c>
      <c r="I21" s="77">
        <f>ROUND(E20*H21,-1)</f>
        <v>0</v>
      </c>
      <c r="J21" s="75"/>
      <c r="K21" s="78"/>
      <c r="L21" s="79"/>
    </row>
    <row r="22" spans="1:12">
      <c r="A22" s="148"/>
      <c r="B22" s="82" t="s">
        <v>829</v>
      </c>
      <c r="C22" s="74"/>
      <c r="D22" s="149"/>
      <c r="E22" s="149"/>
      <c r="F22" s="75"/>
      <c r="G22" s="75"/>
      <c r="H22" s="76">
        <f>(31-G22)/31</f>
        <v>1</v>
      </c>
      <c r="I22" s="77">
        <f>ROUND(E20*H22,-1)</f>
        <v>0</v>
      </c>
      <c r="J22" s="75"/>
      <c r="K22" s="78"/>
      <c r="L22" s="79"/>
    </row>
    <row r="23" spans="1:12">
      <c r="A23" s="143"/>
      <c r="B23" s="73" t="s">
        <v>827</v>
      </c>
      <c r="C23" s="74"/>
      <c r="D23" s="144"/>
      <c r="E23" s="144"/>
      <c r="F23" s="75"/>
      <c r="G23" s="75"/>
      <c r="H23" s="76">
        <f>(30-G23)/30</f>
        <v>1</v>
      </c>
      <c r="I23" s="77">
        <f>D23-I24</f>
        <v>0</v>
      </c>
      <c r="J23" s="75"/>
      <c r="K23" s="78"/>
      <c r="L23" s="78"/>
    </row>
    <row r="24" spans="1:12">
      <c r="A24" s="143"/>
      <c r="B24" s="81" t="s">
        <v>828</v>
      </c>
      <c r="C24" s="74"/>
      <c r="D24" s="145"/>
      <c r="E24" s="145"/>
      <c r="F24" s="75"/>
      <c r="G24" s="75"/>
      <c r="H24" s="76">
        <f>(30-F24)/30</f>
        <v>1</v>
      </c>
      <c r="I24" s="77">
        <f>ROUND(E23*H24,-1)</f>
        <v>0</v>
      </c>
      <c r="J24" s="75"/>
      <c r="K24" s="78">
        <v>200000</v>
      </c>
      <c r="L24" s="79"/>
    </row>
    <row r="25" spans="1:12">
      <c r="A25" s="143"/>
      <c r="B25" s="82" t="s">
        <v>829</v>
      </c>
      <c r="C25" s="74"/>
      <c r="D25" s="146"/>
      <c r="E25" s="146"/>
      <c r="F25" s="75"/>
      <c r="G25" s="75"/>
      <c r="H25" s="76">
        <f>(30-G25)/30</f>
        <v>1</v>
      </c>
      <c r="I25" s="77">
        <v>0</v>
      </c>
      <c r="J25" s="75"/>
      <c r="K25" s="78"/>
      <c r="L25" s="79"/>
    </row>
    <row r="26" spans="1:12">
      <c r="A26" s="143"/>
      <c r="B26" s="73" t="s">
        <v>827</v>
      </c>
      <c r="C26" s="74"/>
      <c r="D26" s="144"/>
      <c r="E26" s="144"/>
      <c r="F26" s="75"/>
      <c r="G26" s="75"/>
      <c r="H26" s="76">
        <f>(30-G26)/30</f>
        <v>1</v>
      </c>
      <c r="I26" s="77">
        <f>D26-I27</f>
        <v>0</v>
      </c>
      <c r="J26" s="75"/>
      <c r="K26" s="78"/>
      <c r="L26" s="78"/>
    </row>
    <row r="27" spans="1:12">
      <c r="A27" s="143"/>
      <c r="B27" s="81" t="s">
        <v>828</v>
      </c>
      <c r="C27" s="74"/>
      <c r="D27" s="145"/>
      <c r="E27" s="145"/>
      <c r="F27" s="75"/>
      <c r="G27" s="75"/>
      <c r="H27" s="76">
        <f>(30-F27)/30</f>
        <v>1</v>
      </c>
      <c r="I27" s="77">
        <f>ROUND(E26*H27,-1)</f>
        <v>0</v>
      </c>
      <c r="J27" s="75"/>
      <c r="K27" s="78">
        <v>200000</v>
      </c>
      <c r="L27" s="79"/>
    </row>
    <row r="28" spans="1:12">
      <c r="A28" s="143"/>
      <c r="B28" s="82" t="s">
        <v>829</v>
      </c>
      <c r="C28" s="74"/>
      <c r="D28" s="146"/>
      <c r="E28" s="146"/>
      <c r="F28" s="75"/>
      <c r="G28" s="75"/>
      <c r="H28" s="76">
        <f>(30-G28)/30</f>
        <v>1</v>
      </c>
      <c r="I28" s="77">
        <v>0</v>
      </c>
      <c r="J28" s="75"/>
      <c r="K28" s="78"/>
      <c r="L28" s="79"/>
    </row>
  </sheetData>
  <mergeCells count="27">
    <mergeCell ref="A2:A4"/>
    <mergeCell ref="D2:D4"/>
    <mergeCell ref="E2:E4"/>
    <mergeCell ref="A5:A7"/>
    <mergeCell ref="D5:D7"/>
    <mergeCell ref="E5:E7"/>
    <mergeCell ref="A8:A10"/>
    <mergeCell ref="D8:D10"/>
    <mergeCell ref="E8:E10"/>
    <mergeCell ref="A11:A13"/>
    <mergeCell ref="D11:D13"/>
    <mergeCell ref="E11:E13"/>
    <mergeCell ref="A14:A16"/>
    <mergeCell ref="D14:D16"/>
    <mergeCell ref="E14:E16"/>
    <mergeCell ref="A17:A19"/>
    <mergeCell ref="D17:D19"/>
    <mergeCell ref="E17:E19"/>
    <mergeCell ref="A26:A28"/>
    <mergeCell ref="D26:D28"/>
    <mergeCell ref="E26:E28"/>
    <mergeCell ref="A20:A22"/>
    <mergeCell ref="D20:D22"/>
    <mergeCell ref="E20:E22"/>
    <mergeCell ref="A23:A25"/>
    <mergeCell ref="D23:D25"/>
    <mergeCell ref="E23:E25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게시용</vt:lpstr>
      <vt:lpstr>환급대상자</vt:lpstr>
      <vt:lpstr>입퇴사자 정산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2025-12-16T00:27:36Z</dcterms:created>
  <dcterms:modified xsi:type="dcterms:W3CDTF">2025-12-16T00:31:20Z</dcterms:modified>
</cp:coreProperties>
</file>