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85"/>
  </bookViews>
  <sheets>
    <sheet name="2학기공공정산" sheetId="1" r:id="rId1"/>
  </sheets>
  <definedNames>
    <definedName name="_xlnm._FilterDatabase" localSheetId="0" hidden="1">'2학기공공정산'!$A$1:$O$570</definedName>
  </definedNames>
  <calcPr calcId="124519"/>
</workbook>
</file>

<file path=xl/calcChain.xml><?xml version="1.0" encoding="utf-8"?>
<calcChain xmlns="http://schemas.openxmlformats.org/spreadsheetml/2006/main">
  <c r="N569" i="1"/>
  <c r="O569" s="1"/>
  <c r="N568"/>
  <c r="N567"/>
  <c r="N566"/>
  <c r="O566" s="1"/>
  <c r="N565"/>
  <c r="O565" s="1"/>
  <c r="N564"/>
  <c r="N563"/>
  <c r="O563" s="1"/>
  <c r="N562"/>
  <c r="N561"/>
  <c r="N560"/>
  <c r="N559"/>
  <c r="N558"/>
  <c r="N557"/>
  <c r="N556"/>
  <c r="N555"/>
  <c r="N554"/>
  <c r="N553"/>
  <c r="N552"/>
  <c r="N551"/>
  <c r="N550"/>
  <c r="N549"/>
  <c r="N548"/>
  <c r="N547"/>
  <c r="N546"/>
  <c r="N545"/>
  <c r="N544"/>
  <c r="N543"/>
  <c r="N542"/>
  <c r="N541"/>
  <c r="N540"/>
  <c r="N539"/>
  <c r="N538"/>
  <c r="N537"/>
  <c r="N536"/>
  <c r="N535"/>
  <c r="N534"/>
  <c r="N533"/>
  <c r="N532"/>
  <c r="N531"/>
  <c r="N530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O479" s="1"/>
  <c r="N478"/>
  <c r="N477"/>
  <c r="O477" s="1"/>
  <c r="N476"/>
  <c r="N475"/>
  <c r="O475" s="1"/>
  <c r="N474"/>
  <c r="N473"/>
  <c r="N472"/>
  <c r="N471"/>
  <c r="N470"/>
  <c r="O470" s="1"/>
  <c r="N469"/>
  <c r="N468"/>
  <c r="N467"/>
  <c r="N466"/>
  <c r="O466" s="1"/>
  <c r="N465"/>
  <c r="O465" s="1"/>
  <c r="N464"/>
  <c r="O464" s="1"/>
  <c r="N463"/>
  <c r="N462"/>
  <c r="O462" s="1"/>
  <c r="N461"/>
  <c r="N460"/>
  <c r="N459"/>
  <c r="N458"/>
  <c r="O458" s="1"/>
  <c r="N457"/>
  <c r="N456"/>
  <c r="N455"/>
  <c r="N454"/>
  <c r="N453"/>
  <c r="O453" s="1"/>
  <c r="N452"/>
  <c r="N451"/>
  <c r="O451" s="1"/>
  <c r="N450"/>
  <c r="N449"/>
  <c r="N448"/>
  <c r="O448" s="1"/>
  <c r="N447"/>
  <c r="O447" s="1"/>
  <c r="N446"/>
  <c r="O446" s="1"/>
  <c r="N445"/>
  <c r="N444"/>
  <c r="N443"/>
  <c r="O443" s="1"/>
  <c r="N442"/>
  <c r="O442" s="1"/>
  <c r="N441"/>
  <c r="N440"/>
  <c r="O440" s="1"/>
  <c r="N439"/>
  <c r="O439" s="1"/>
  <c r="N438"/>
  <c r="O438" s="1"/>
  <c r="N437"/>
  <c r="N436"/>
  <c r="N435"/>
  <c r="O435" s="1"/>
  <c r="N434"/>
  <c r="M433"/>
  <c r="L433"/>
  <c r="K433"/>
  <c r="J433"/>
  <c r="N432"/>
  <c r="N431"/>
  <c r="N430"/>
  <c r="O430" s="1"/>
  <c r="N429"/>
  <c r="N428"/>
  <c r="N427"/>
  <c r="N426"/>
  <c r="M425"/>
  <c r="L425"/>
  <c r="K425"/>
  <c r="J425"/>
  <c r="N424"/>
  <c r="N423"/>
  <c r="O423" s="1"/>
  <c r="N422"/>
  <c r="O422" s="1"/>
  <c r="N421"/>
  <c r="N420"/>
  <c r="N419"/>
  <c r="O419" s="1"/>
  <c r="N418"/>
  <c r="O418" s="1"/>
  <c r="N417"/>
  <c r="M416"/>
  <c r="L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O378" s="1"/>
  <c r="N377"/>
  <c r="O377" s="1"/>
  <c r="N376"/>
  <c r="O376" s="1"/>
  <c r="N375"/>
  <c r="N374"/>
  <c r="O374" s="1"/>
  <c r="N373"/>
  <c r="N372"/>
  <c r="N371"/>
  <c r="O371" s="1"/>
  <c r="N370"/>
  <c r="O370" s="1"/>
  <c r="N369"/>
  <c r="N368"/>
  <c r="N367"/>
  <c r="N366"/>
  <c r="O366" s="1"/>
  <c r="N365"/>
  <c r="O365" s="1"/>
  <c r="N364"/>
  <c r="N363"/>
  <c r="O363" s="1"/>
  <c r="N362"/>
  <c r="O362" s="1"/>
  <c r="N361"/>
  <c r="O361" s="1"/>
  <c r="N360"/>
  <c r="N359"/>
  <c r="O359" s="1"/>
  <c r="N358"/>
  <c r="N357"/>
  <c r="O357" s="1"/>
  <c r="N356"/>
  <c r="N355"/>
  <c r="O355" s="1"/>
  <c r="N354"/>
  <c r="N353"/>
  <c r="O353" s="1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M329"/>
  <c r="N329" s="1"/>
  <c r="N328"/>
  <c r="O328" s="1"/>
  <c r="N327"/>
  <c r="N326"/>
  <c r="N325"/>
  <c r="N324"/>
  <c r="N323"/>
  <c r="N322"/>
  <c r="N321"/>
  <c r="M320"/>
  <c r="L320"/>
  <c r="K320"/>
  <c r="J320"/>
  <c r="N319"/>
  <c r="N318"/>
  <c r="O318" s="1"/>
  <c r="N317"/>
  <c r="N316"/>
  <c r="N315"/>
  <c r="N314"/>
  <c r="N313"/>
  <c r="N312"/>
  <c r="O312" s="1"/>
  <c r="N311"/>
  <c r="N310"/>
  <c r="N309"/>
  <c r="O309" s="1"/>
  <c r="N308"/>
  <c r="N307"/>
  <c r="O307" s="1"/>
  <c r="N306"/>
  <c r="O306" s="1"/>
  <c r="N305"/>
  <c r="N304"/>
  <c r="M303"/>
  <c r="L303"/>
  <c r="K303"/>
  <c r="J303"/>
  <c r="N302"/>
  <c r="O302" s="1"/>
  <c r="N301"/>
  <c r="O301" s="1"/>
  <c r="N300"/>
  <c r="O300" s="1"/>
  <c r="N299"/>
  <c r="O299" s="1"/>
  <c r="N298"/>
  <c r="O298" s="1"/>
  <c r="N297"/>
  <c r="O297" s="1"/>
  <c r="N296"/>
  <c r="O296" s="1"/>
  <c r="N295"/>
  <c r="O295" s="1"/>
  <c r="N294"/>
  <c r="O294" s="1"/>
  <c r="N293"/>
  <c r="N292"/>
  <c r="O292" s="1"/>
  <c r="N291"/>
  <c r="O291" s="1"/>
  <c r="N290"/>
  <c r="O290" s="1"/>
  <c r="N289"/>
  <c r="O289" s="1"/>
  <c r="N288"/>
  <c r="O288" s="1"/>
  <c r="N287"/>
  <c r="O287" s="1"/>
  <c r="N286"/>
  <c r="O286" s="1"/>
  <c r="N285"/>
  <c r="N284"/>
  <c r="O284" s="1"/>
  <c r="N283"/>
  <c r="O283" s="1"/>
  <c r="N282"/>
  <c r="O282" s="1"/>
  <c r="N281"/>
  <c r="O281" s="1"/>
  <c r="N280"/>
  <c r="N279"/>
  <c r="N278"/>
  <c r="N277"/>
  <c r="N276"/>
  <c r="N275"/>
  <c r="N274"/>
  <c r="O274" s="1"/>
  <c r="N273"/>
  <c r="N272"/>
  <c r="N271"/>
  <c r="N270"/>
  <c r="N269"/>
  <c r="O269" s="1"/>
  <c r="N268"/>
  <c r="O268" s="1"/>
  <c r="N267"/>
  <c r="N266"/>
  <c r="O266" s="1"/>
  <c r="N265"/>
  <c r="O265" s="1"/>
  <c r="N264"/>
  <c r="N263"/>
  <c r="N262"/>
  <c r="O262" s="1"/>
  <c r="N261"/>
  <c r="O261" s="1"/>
  <c r="N260"/>
  <c r="M259"/>
  <c r="L259"/>
  <c r="K259"/>
  <c r="M258"/>
  <c r="L258"/>
  <c r="K258"/>
  <c r="N257"/>
  <c r="N256"/>
  <c r="N255"/>
  <c r="N254"/>
  <c r="N253"/>
  <c r="N252"/>
  <c r="N251"/>
  <c r="N250"/>
  <c r="O250" s="1"/>
  <c r="N249"/>
  <c r="N248"/>
  <c r="O248" s="1"/>
  <c r="N247"/>
  <c r="N246"/>
  <c r="O246" s="1"/>
  <c r="N245"/>
  <c r="N244"/>
  <c r="O244" s="1"/>
  <c r="N243"/>
  <c r="N242"/>
  <c r="O242" s="1"/>
  <c r="N241"/>
  <c r="N240"/>
  <c r="O240" s="1"/>
  <c r="N239"/>
  <c r="O239" s="1"/>
  <c r="N238"/>
  <c r="N237"/>
  <c r="O237" s="1"/>
  <c r="N236"/>
  <c r="N235"/>
  <c r="N234"/>
  <c r="O234" s="1"/>
  <c r="N233"/>
  <c r="N232"/>
  <c r="O232" s="1"/>
  <c r="N231"/>
  <c r="N230"/>
  <c r="N229"/>
  <c r="O229" s="1"/>
  <c r="N228"/>
  <c r="N227"/>
  <c r="N226"/>
  <c r="O226" s="1"/>
  <c r="N225"/>
  <c r="N224"/>
  <c r="N223"/>
  <c r="O223" s="1"/>
  <c r="N222"/>
  <c r="N221"/>
  <c r="N220"/>
  <c r="N219"/>
  <c r="N218"/>
  <c r="N217"/>
  <c r="N216"/>
  <c r="N215"/>
  <c r="N214"/>
  <c r="O214" s="1"/>
  <c r="N213"/>
  <c r="N212"/>
  <c r="N211"/>
  <c r="O211" s="1"/>
  <c r="N210"/>
  <c r="N209"/>
  <c r="O209" s="1"/>
  <c r="N208"/>
  <c r="N207"/>
  <c r="O207" s="1"/>
  <c r="N206"/>
  <c r="N205"/>
  <c r="N204"/>
  <c r="N203"/>
  <c r="O203" s="1"/>
  <c r="N202"/>
  <c r="N201"/>
  <c r="N200"/>
  <c r="O200" s="1"/>
  <c r="N199"/>
  <c r="O199" s="1"/>
  <c r="N198"/>
  <c r="N197"/>
  <c r="O197" s="1"/>
  <c r="N196"/>
  <c r="N195"/>
  <c r="O195" s="1"/>
  <c r="N194"/>
  <c r="N193"/>
  <c r="O193" s="1"/>
  <c r="N192"/>
  <c r="N191"/>
  <c r="O191" s="1"/>
  <c r="N190"/>
  <c r="O190" s="1"/>
  <c r="N189"/>
  <c r="N188"/>
  <c r="N187"/>
  <c r="N186"/>
  <c r="O186" s="1"/>
  <c r="N185"/>
  <c r="N184"/>
  <c r="N183"/>
  <c r="N182"/>
  <c r="N181"/>
  <c r="N180"/>
  <c r="N179"/>
  <c r="N178"/>
  <c r="N177"/>
  <c r="O177" s="1"/>
  <c r="N176"/>
  <c r="N175"/>
  <c r="O175" s="1"/>
  <c r="N174"/>
  <c r="N173"/>
  <c r="N172"/>
  <c r="N171"/>
  <c r="N170"/>
  <c r="N169"/>
  <c r="N168"/>
  <c r="N167"/>
  <c r="N166"/>
  <c r="O166" s="1"/>
  <c r="N165"/>
  <c r="O165" s="1"/>
  <c r="N164"/>
  <c r="N163"/>
  <c r="N162"/>
  <c r="N161"/>
  <c r="O161" s="1"/>
  <c r="N160"/>
  <c r="N159"/>
  <c r="O159" s="1"/>
  <c r="N158"/>
  <c r="N157"/>
  <c r="N156"/>
  <c r="N155"/>
  <c r="N154"/>
  <c r="O154" s="1"/>
  <c r="N153"/>
  <c r="N152"/>
  <c r="M151"/>
  <c r="L151"/>
  <c r="K151"/>
  <c r="J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O111" s="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O53" s="1"/>
  <c r="N52"/>
  <c r="N51"/>
  <c r="N50"/>
  <c r="N49"/>
  <c r="N48"/>
  <c r="N47"/>
  <c r="N46"/>
  <c r="M45"/>
  <c r="N45" s="1"/>
  <c r="N44"/>
  <c r="O44" s="1"/>
  <c r="N43"/>
  <c r="N42"/>
  <c r="O42" s="1"/>
  <c r="N41"/>
  <c r="N40"/>
  <c r="O40" s="1"/>
  <c r="N39"/>
  <c r="N38"/>
  <c r="O38" s="1"/>
  <c r="N37"/>
  <c r="N36"/>
  <c r="O36" s="1"/>
  <c r="N35"/>
  <c r="N34"/>
  <c r="O34" s="1"/>
  <c r="N33"/>
  <c r="N32"/>
  <c r="O32" s="1"/>
  <c r="N31"/>
  <c r="N30"/>
  <c r="O30" s="1"/>
  <c r="N29"/>
  <c r="N28"/>
  <c r="O28" s="1"/>
  <c r="N27"/>
  <c r="N26"/>
  <c r="N25"/>
  <c r="O25" s="1"/>
  <c r="N24"/>
  <c r="O24" s="1"/>
  <c r="N23"/>
  <c r="N22"/>
  <c r="N21"/>
  <c r="O21" s="1"/>
  <c r="N20"/>
  <c r="O20" s="1"/>
  <c r="N19"/>
  <c r="N18"/>
  <c r="N17"/>
  <c r="O17" s="1"/>
  <c r="N16"/>
  <c r="O16" s="1"/>
  <c r="N15"/>
  <c r="N14"/>
  <c r="N13"/>
  <c r="O13" s="1"/>
  <c r="N12"/>
  <c r="O12" s="1"/>
  <c r="N11"/>
  <c r="N10"/>
  <c r="N9"/>
  <c r="O9" s="1"/>
  <c r="N8"/>
  <c r="O8" s="1"/>
  <c r="N7"/>
  <c r="N6"/>
  <c r="N5"/>
  <c r="O5" s="1"/>
  <c r="N4"/>
  <c r="O4" s="1"/>
  <c r="N3"/>
  <c r="N2"/>
  <c r="O189" l="1"/>
  <c r="O305"/>
  <c r="O29"/>
  <c r="O31"/>
  <c r="O33"/>
  <c r="O176"/>
  <c r="O247"/>
  <c r="O249"/>
  <c r="O267"/>
  <c r="O304"/>
  <c r="O308"/>
  <c r="O313"/>
  <c r="O316"/>
  <c r="O236"/>
  <c r="O314"/>
  <c r="O27"/>
  <c r="O157"/>
  <c r="O169"/>
  <c r="O173"/>
  <c r="O243"/>
  <c r="O245"/>
  <c r="O260"/>
  <c r="O2"/>
  <c r="O213"/>
  <c r="O224"/>
  <c r="O227"/>
  <c r="O231"/>
  <c r="O264"/>
  <c r="O311"/>
  <c r="O319"/>
  <c r="O180"/>
  <c r="O184"/>
  <c r="O217"/>
  <c r="O221"/>
  <c r="O225"/>
  <c r="O230"/>
  <c r="O271"/>
  <c r="O310"/>
  <c r="O315"/>
  <c r="O317"/>
  <c r="N416"/>
  <c r="O416" s="1"/>
  <c r="O153"/>
  <c r="O205"/>
  <c r="O235"/>
  <c r="O263"/>
  <c r="O270"/>
  <c r="O285"/>
  <c r="O293"/>
  <c r="O329"/>
  <c r="O457"/>
  <c r="O155"/>
  <c r="O162"/>
  <c r="O171"/>
  <c r="O182"/>
  <c r="O219"/>
  <c r="O3"/>
  <c r="O35"/>
  <c r="O37"/>
  <c r="O39"/>
  <c r="O41"/>
  <c r="O43"/>
  <c r="N151"/>
  <c r="O158"/>
  <c r="O167"/>
  <c r="O174"/>
  <c r="O178"/>
  <c r="O185"/>
  <c r="O196"/>
  <c r="O204"/>
  <c r="O215"/>
  <c r="O222"/>
  <c r="O228"/>
  <c r="O233"/>
  <c r="O238"/>
  <c r="O241"/>
  <c r="O272"/>
  <c r="O358"/>
  <c r="O367"/>
  <c r="O369"/>
  <c r="O373"/>
  <c r="O444"/>
  <c r="O454"/>
  <c r="O471"/>
  <c r="O19"/>
  <c r="O23"/>
  <c r="O163"/>
  <c r="O170"/>
  <c r="O181"/>
  <c r="O187"/>
  <c r="O192"/>
  <c r="O201"/>
  <c r="O206"/>
  <c r="O218"/>
  <c r="O273"/>
  <c r="O352"/>
  <c r="O354"/>
  <c r="O356"/>
  <c r="O429"/>
  <c r="O434"/>
  <c r="O461"/>
  <c r="O467"/>
  <c r="O47"/>
  <c r="O48"/>
  <c r="O49"/>
  <c r="O50"/>
  <c r="O51"/>
  <c r="O52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321"/>
  <c r="O322"/>
  <c r="O323"/>
  <c r="O324"/>
  <c r="O325"/>
  <c r="O326"/>
  <c r="O327"/>
  <c r="O343"/>
  <c r="O344"/>
  <c r="O345"/>
  <c r="O346"/>
  <c r="O347"/>
  <c r="O348"/>
  <c r="O349"/>
  <c r="O350"/>
  <c r="O351"/>
  <c r="O450"/>
  <c r="O452"/>
  <c r="O456"/>
  <c r="O460"/>
  <c r="O469"/>
  <c r="O473"/>
  <c r="O18"/>
  <c r="O26"/>
  <c r="O152"/>
  <c r="O156"/>
  <c r="O160"/>
  <c r="O164"/>
  <c r="O168"/>
  <c r="O172"/>
  <c r="O179"/>
  <c r="O183"/>
  <c r="O188"/>
  <c r="O194"/>
  <c r="O198"/>
  <c r="O202"/>
  <c r="O208"/>
  <c r="O210"/>
  <c r="O212"/>
  <c r="O216"/>
  <c r="O220"/>
  <c r="O474"/>
  <c r="O478"/>
  <c r="O567"/>
  <c r="O45"/>
  <c r="O46"/>
  <c r="N258"/>
  <c r="O258" s="1"/>
  <c r="N259"/>
  <c r="O259" s="1"/>
  <c r="N320"/>
  <c r="O360"/>
  <c r="O364"/>
  <c r="O368"/>
  <c r="O372"/>
  <c r="O375"/>
  <c r="O420"/>
  <c r="O424"/>
  <c r="O427"/>
  <c r="O431"/>
  <c r="O436"/>
  <c r="O568"/>
  <c r="O22"/>
  <c r="O417"/>
  <c r="O421"/>
  <c r="O426"/>
  <c r="O428"/>
  <c r="O432"/>
  <c r="O437"/>
  <c r="O441"/>
  <c r="O445"/>
  <c r="O449"/>
  <c r="O455"/>
  <c r="O459"/>
  <c r="O463"/>
  <c r="O468"/>
  <c r="O472"/>
  <c r="O476"/>
  <c r="O564"/>
  <c r="O112"/>
  <c r="O114"/>
  <c r="O115"/>
  <c r="O116"/>
  <c r="O118"/>
  <c r="O120"/>
  <c r="O122"/>
  <c r="O124"/>
  <c r="O126"/>
  <c r="O128"/>
  <c r="O130"/>
  <c r="O132"/>
  <c r="O134"/>
  <c r="O136"/>
  <c r="O138"/>
  <c r="O140"/>
  <c r="O142"/>
  <c r="O146"/>
  <c r="O148"/>
  <c r="O150"/>
  <c r="O252"/>
  <c r="O254"/>
  <c r="O256"/>
  <c r="O481"/>
  <c r="O483"/>
  <c r="O485"/>
  <c r="O488"/>
  <c r="O490"/>
  <c r="O492"/>
  <c r="O494"/>
  <c r="O496"/>
  <c r="O498"/>
  <c r="O500"/>
  <c r="O502"/>
  <c r="O504"/>
  <c r="O506"/>
  <c r="O507"/>
  <c r="O509"/>
  <c r="O511"/>
  <c r="O513"/>
  <c r="O515"/>
  <c r="O517"/>
  <c r="O519"/>
  <c r="O521"/>
  <c r="O523"/>
  <c r="O525"/>
  <c r="O527"/>
  <c r="O529"/>
  <c r="O531"/>
  <c r="O533"/>
  <c r="O535"/>
  <c r="O537"/>
  <c r="O539"/>
  <c r="O541"/>
  <c r="O543"/>
  <c r="O545"/>
  <c r="O547"/>
  <c r="O549"/>
  <c r="O551"/>
  <c r="O553"/>
  <c r="O555"/>
  <c r="O557"/>
  <c r="O559"/>
  <c r="O561"/>
  <c r="O275"/>
  <c r="O277"/>
  <c r="O279"/>
  <c r="O330"/>
  <c r="O332"/>
  <c r="O334"/>
  <c r="O336"/>
  <c r="O338"/>
  <c r="O340"/>
  <c r="O342"/>
  <c r="O380"/>
  <c r="O382"/>
  <c r="O384"/>
  <c r="O386"/>
  <c r="O388"/>
  <c r="O390"/>
  <c r="O392"/>
  <c r="O394"/>
  <c r="O396"/>
  <c r="O398"/>
  <c r="O401"/>
  <c r="O403"/>
  <c r="O405"/>
  <c r="O407"/>
  <c r="O409"/>
  <c r="O411"/>
  <c r="O413"/>
  <c r="O415"/>
  <c r="O6"/>
  <c r="O10"/>
  <c r="O14"/>
  <c r="O113"/>
  <c r="O117"/>
  <c r="O119"/>
  <c r="O121"/>
  <c r="O123"/>
  <c r="O125"/>
  <c r="O127"/>
  <c r="O129"/>
  <c r="O131"/>
  <c r="O133"/>
  <c r="O135"/>
  <c r="O137"/>
  <c r="O139"/>
  <c r="O141"/>
  <c r="O143"/>
  <c r="O144"/>
  <c r="O145"/>
  <c r="O147"/>
  <c r="O149"/>
  <c r="O251"/>
  <c r="O253"/>
  <c r="O255"/>
  <c r="O257"/>
  <c r="O480"/>
  <c r="O482"/>
  <c r="O484"/>
  <c r="O486"/>
  <c r="O487"/>
  <c r="O489"/>
  <c r="O491"/>
  <c r="O493"/>
  <c r="O495"/>
  <c r="O497"/>
  <c r="O499"/>
  <c r="O501"/>
  <c r="O503"/>
  <c r="O505"/>
  <c r="O508"/>
  <c r="O510"/>
  <c r="O512"/>
  <c r="O514"/>
  <c r="O516"/>
  <c r="O518"/>
  <c r="O520"/>
  <c r="O522"/>
  <c r="O524"/>
  <c r="O526"/>
  <c r="O528"/>
  <c r="O530"/>
  <c r="O532"/>
  <c r="O534"/>
  <c r="O536"/>
  <c r="O538"/>
  <c r="O540"/>
  <c r="O542"/>
  <c r="O544"/>
  <c r="O546"/>
  <c r="O548"/>
  <c r="O550"/>
  <c r="O552"/>
  <c r="O554"/>
  <c r="O556"/>
  <c r="O558"/>
  <c r="O560"/>
  <c r="O562"/>
  <c r="O7"/>
  <c r="O11"/>
  <c r="O15"/>
  <c r="O276"/>
  <c r="O278"/>
  <c r="O280"/>
  <c r="N303"/>
  <c r="O331"/>
  <c r="O333"/>
  <c r="O335"/>
  <c r="O337"/>
  <c r="O339"/>
  <c r="O341"/>
  <c r="O379"/>
  <c r="O381"/>
  <c r="O383"/>
  <c r="O385"/>
  <c r="O387"/>
  <c r="O389"/>
  <c r="O391"/>
  <c r="O393"/>
  <c r="O395"/>
  <c r="O397"/>
  <c r="O399"/>
  <c r="O400"/>
  <c r="O402"/>
  <c r="O404"/>
  <c r="O406"/>
  <c r="O408"/>
  <c r="O410"/>
  <c r="O412"/>
  <c r="O414"/>
  <c r="N425"/>
  <c r="O425" s="1"/>
  <c r="N433"/>
  <c r="O433" s="1"/>
  <c r="O320" l="1"/>
  <c r="O151"/>
  <c r="O303"/>
  <c r="O570" l="1"/>
</calcChain>
</file>

<file path=xl/sharedStrings.xml><?xml version="1.0" encoding="utf-8"?>
<sst xmlns="http://schemas.openxmlformats.org/spreadsheetml/2006/main" count="4556" uniqueCount="2027">
  <si>
    <t>동</t>
  </si>
  <si>
    <t>성별</t>
  </si>
  <si>
    <t>방번호</t>
    <phoneticPr fontId="4" type="noConversion"/>
  </si>
  <si>
    <t>학번</t>
  </si>
  <si>
    <t>은행명</t>
  </si>
  <si>
    <t>계좌번호</t>
  </si>
  <si>
    <t>선납금</t>
    <phoneticPr fontId="4" type="noConversion"/>
  </si>
  <si>
    <t>9월</t>
    <phoneticPr fontId="4" type="noConversion"/>
  </si>
  <si>
    <t>10월</t>
    <phoneticPr fontId="4" type="noConversion"/>
  </si>
  <si>
    <t>11월</t>
  </si>
  <si>
    <t>12월</t>
  </si>
  <si>
    <t>총액</t>
    <phoneticPr fontId="4" type="noConversion"/>
  </si>
  <si>
    <t>환불금</t>
    <phoneticPr fontId="4" type="noConversion"/>
  </si>
  <si>
    <t>인재</t>
  </si>
  <si>
    <t>남</t>
  </si>
  <si>
    <t>201호실</t>
  </si>
  <si>
    <t>20242386</t>
  </si>
  <si>
    <t>하나은행</t>
  </si>
  <si>
    <t>62391056030007</t>
  </si>
  <si>
    <t>기업은행</t>
  </si>
  <si>
    <t>농축협</t>
  </si>
  <si>
    <t>204호실</t>
  </si>
  <si>
    <t>20252368</t>
  </si>
  <si>
    <t>토스뱅크</t>
  </si>
  <si>
    <t>1001-7470-5201</t>
  </si>
  <si>
    <t>205호실</t>
  </si>
  <si>
    <t>20242325</t>
  </si>
  <si>
    <t>97704322201011</t>
  </si>
  <si>
    <t>207A호실</t>
  </si>
  <si>
    <t>농협</t>
  </si>
  <si>
    <t>208A호실</t>
  </si>
  <si>
    <t>20211336</t>
  </si>
  <si>
    <t>국민은행</t>
  </si>
  <si>
    <t>950002-00-613284</t>
  </si>
  <si>
    <t>208B호실</t>
  </si>
  <si>
    <t>20252581</t>
  </si>
  <si>
    <t>신한</t>
  </si>
  <si>
    <t>110594259629</t>
  </si>
  <si>
    <t>209A호실</t>
  </si>
  <si>
    <t>20211504</t>
  </si>
  <si>
    <t>Kb국민</t>
  </si>
  <si>
    <t>94580201074811</t>
  </si>
  <si>
    <t>209B호실</t>
  </si>
  <si>
    <t>20191169</t>
  </si>
  <si>
    <t>카카오뱅크</t>
  </si>
  <si>
    <t>3333138062912</t>
  </si>
  <si>
    <t>210A호실</t>
  </si>
  <si>
    <t>20252682</t>
  </si>
  <si>
    <t>3333329941081</t>
  </si>
  <si>
    <t>210B호실</t>
  </si>
  <si>
    <t>20252623</t>
  </si>
  <si>
    <t>3560463861753</t>
  </si>
  <si>
    <t>211A호실</t>
  </si>
  <si>
    <t>20252657</t>
  </si>
  <si>
    <t>067-21-0930-934</t>
  </si>
  <si>
    <t>211B호실</t>
  </si>
  <si>
    <t>20251091</t>
  </si>
  <si>
    <t>1002 0545 9786</t>
  </si>
  <si>
    <t>212A호실</t>
  </si>
  <si>
    <t>20251765</t>
  </si>
  <si>
    <t>475402-04-257127</t>
  </si>
  <si>
    <t>212B호실</t>
  </si>
  <si>
    <t>20252328</t>
  </si>
  <si>
    <t>농협은행</t>
  </si>
  <si>
    <t>302-1751-8730-11</t>
  </si>
  <si>
    <t>213A호실</t>
  </si>
  <si>
    <t>20221450</t>
  </si>
  <si>
    <t>356-1411-0060-73</t>
  </si>
  <si>
    <t>213B호실</t>
  </si>
  <si>
    <t>20221976</t>
  </si>
  <si>
    <t>국민</t>
  </si>
  <si>
    <t>94580201232363</t>
  </si>
  <si>
    <t>214A호실</t>
  </si>
  <si>
    <t>20251341</t>
  </si>
  <si>
    <t>NH농협은행</t>
  </si>
  <si>
    <t>352-1290-3289-73</t>
  </si>
  <si>
    <t>214B호실</t>
  </si>
  <si>
    <t>20251817</t>
  </si>
  <si>
    <t>NH농협</t>
  </si>
  <si>
    <t>414-02-115727</t>
  </si>
  <si>
    <t>215A호실</t>
  </si>
  <si>
    <t>20242236</t>
  </si>
  <si>
    <t>945802-00-815419</t>
  </si>
  <si>
    <t>215B호실</t>
  </si>
  <si>
    <t>20242291</t>
  </si>
  <si>
    <t>nh농협</t>
  </si>
  <si>
    <t>3021504139281</t>
  </si>
  <si>
    <t>216A호실</t>
  </si>
  <si>
    <t>20201701</t>
  </si>
  <si>
    <t>94900200266589</t>
  </si>
  <si>
    <t>216B호실</t>
  </si>
  <si>
    <t>20202137</t>
  </si>
  <si>
    <t>977-043436-01-015</t>
  </si>
  <si>
    <t>217A호실</t>
  </si>
  <si>
    <t>20212203</t>
  </si>
  <si>
    <t>351-11642228-13</t>
  </si>
  <si>
    <t>217B호실</t>
  </si>
  <si>
    <t>20241302</t>
  </si>
  <si>
    <t>302-142-2601511</t>
  </si>
  <si>
    <t>218A호실</t>
  </si>
  <si>
    <t>20211828</t>
  </si>
  <si>
    <t>302-1501-7040-81</t>
  </si>
  <si>
    <t>218B호실</t>
  </si>
  <si>
    <t>20201622</t>
  </si>
  <si>
    <t>3333319468458</t>
  </si>
  <si>
    <t>우리은행</t>
  </si>
  <si>
    <t>302호실</t>
  </si>
  <si>
    <t>20251914</t>
  </si>
  <si>
    <t>944502-01-370284</t>
  </si>
  <si>
    <t>303호실</t>
  </si>
  <si>
    <t>20252819</t>
  </si>
  <si>
    <t>34502051700</t>
  </si>
  <si>
    <t>304호실</t>
  </si>
  <si>
    <t>305호실</t>
  </si>
  <si>
    <t>306A호실</t>
  </si>
  <si>
    <t>20252784</t>
  </si>
  <si>
    <t>94870200458965</t>
  </si>
  <si>
    <t>306B호실</t>
  </si>
  <si>
    <t>20214029</t>
  </si>
  <si>
    <t>KB 국민은행</t>
  </si>
  <si>
    <t>945802-01-110348</t>
  </si>
  <si>
    <t>307A호실</t>
  </si>
  <si>
    <t>20251389</t>
  </si>
  <si>
    <t>3561207847593</t>
  </si>
  <si>
    <t>307B호실</t>
  </si>
  <si>
    <t>20201730</t>
  </si>
  <si>
    <t>1001-5018-1472</t>
  </si>
  <si>
    <t>308A호실</t>
  </si>
  <si>
    <t>20251444</t>
  </si>
  <si>
    <t>1002062415829</t>
  </si>
  <si>
    <t>308B호실</t>
  </si>
  <si>
    <t>20201617</t>
  </si>
  <si>
    <t>352-1681-5908-13</t>
  </si>
  <si>
    <t>309A호실</t>
  </si>
  <si>
    <t>20241562</t>
  </si>
  <si>
    <t>352-5129-5640-43</t>
  </si>
  <si>
    <t>309B호실</t>
  </si>
  <si>
    <t>20241570</t>
  </si>
  <si>
    <t>352-1776-0738-73</t>
  </si>
  <si>
    <t>310A호실</t>
  </si>
  <si>
    <t>20252225</t>
  </si>
  <si>
    <t>337-21-0270-206</t>
  </si>
  <si>
    <t>310B호실</t>
  </si>
  <si>
    <t>20218031</t>
  </si>
  <si>
    <t>783601-01-304690</t>
  </si>
  <si>
    <t>311A호실</t>
  </si>
  <si>
    <t>20201918</t>
  </si>
  <si>
    <t>1000-0945-3825</t>
  </si>
  <si>
    <t>311B호실</t>
  </si>
  <si>
    <t>20211149</t>
  </si>
  <si>
    <t>711-910717-44507</t>
  </si>
  <si>
    <t>312A호실</t>
  </si>
  <si>
    <t>20251685</t>
  </si>
  <si>
    <t>1001-4185-0371</t>
  </si>
  <si>
    <t>312B호실</t>
  </si>
  <si>
    <t>20251194</t>
  </si>
  <si>
    <t>302-1731-242301</t>
  </si>
  <si>
    <t>313A호실</t>
  </si>
  <si>
    <t>20251333</t>
  </si>
  <si>
    <t>3521789736163</t>
  </si>
  <si>
    <t>313B호실</t>
  </si>
  <si>
    <t>20251010</t>
  </si>
  <si>
    <t>1001-4720-3380</t>
  </si>
  <si>
    <t>314A호실</t>
  </si>
  <si>
    <t>20232460</t>
  </si>
  <si>
    <t>945802-01-405660</t>
  </si>
  <si>
    <t>314B호실</t>
  </si>
  <si>
    <t>315A호실</t>
  </si>
  <si>
    <t>20252579</t>
  </si>
  <si>
    <t>73491031505007</t>
  </si>
  <si>
    <t>315B호실</t>
  </si>
  <si>
    <t>316A호실</t>
  </si>
  <si>
    <t>20252201</t>
  </si>
  <si>
    <t>1166-12-106662</t>
  </si>
  <si>
    <t>316B호실</t>
  </si>
  <si>
    <t>20222029</t>
  </si>
  <si>
    <t>302-0018-9284-01</t>
  </si>
  <si>
    <t>317A호실</t>
  </si>
  <si>
    <t>20241039</t>
  </si>
  <si>
    <t>신한은행</t>
  </si>
  <si>
    <t>110-601-907720</t>
  </si>
  <si>
    <t>317B호실</t>
  </si>
  <si>
    <t>20222252</t>
  </si>
  <si>
    <t>3021365309151</t>
  </si>
  <si>
    <t>318A호실</t>
  </si>
  <si>
    <t>318B호실</t>
  </si>
  <si>
    <t>319A호실</t>
  </si>
  <si>
    <t>20251930</t>
  </si>
  <si>
    <t>1000-8900-9546</t>
  </si>
  <si>
    <t>319B호실</t>
  </si>
  <si>
    <t>20251590</t>
  </si>
  <si>
    <t>3521870009093</t>
  </si>
  <si>
    <t>320A호실</t>
  </si>
  <si>
    <t>20252776</t>
  </si>
  <si>
    <t>3021598013511</t>
  </si>
  <si>
    <t>320B호실</t>
  </si>
  <si>
    <t>20252260</t>
  </si>
  <si>
    <t>3521573043913</t>
  </si>
  <si>
    <t>321A호실</t>
  </si>
  <si>
    <t>20222266</t>
  </si>
  <si>
    <t>721801-01-789327</t>
  </si>
  <si>
    <t>321B호실</t>
  </si>
  <si>
    <t>20221881</t>
  </si>
  <si>
    <t>631-910476-99607</t>
  </si>
  <si>
    <t>401호실</t>
  </si>
  <si>
    <t>402호실</t>
  </si>
  <si>
    <t>20192625</t>
  </si>
  <si>
    <t>356-0314-5267-73</t>
  </si>
  <si>
    <t>403호실</t>
  </si>
  <si>
    <t>404호실</t>
  </si>
  <si>
    <t>20221648</t>
  </si>
  <si>
    <t>3520111235103</t>
  </si>
  <si>
    <t>405호실</t>
  </si>
  <si>
    <t>406A호실</t>
  </si>
  <si>
    <t>20211245</t>
  </si>
  <si>
    <t>79291044749107</t>
  </si>
  <si>
    <t>406B호실</t>
  </si>
  <si>
    <t>20241591</t>
  </si>
  <si>
    <t>토스</t>
  </si>
  <si>
    <t>1000-3245-3963</t>
  </si>
  <si>
    <t>407A호실</t>
  </si>
  <si>
    <t>20242529</t>
  </si>
  <si>
    <t>신한 110-417-815859</t>
  </si>
  <si>
    <t>407B호실</t>
  </si>
  <si>
    <t>20211908</t>
  </si>
  <si>
    <t>지역농협</t>
  </si>
  <si>
    <t>352-2002-0102-13</t>
  </si>
  <si>
    <t>408A호실</t>
  </si>
  <si>
    <t>20212069</t>
  </si>
  <si>
    <t>701402-96-114094</t>
  </si>
  <si>
    <t>408B호실</t>
  </si>
  <si>
    <t>20251879</t>
  </si>
  <si>
    <t>110430080447</t>
  </si>
  <si>
    <t>409A호실</t>
  </si>
  <si>
    <t>20252554</t>
  </si>
  <si>
    <t>17449952123708</t>
  </si>
  <si>
    <t>409B호실</t>
  </si>
  <si>
    <t>20252695</t>
  </si>
  <si>
    <t>631-910475-59907</t>
  </si>
  <si>
    <t>410A호실</t>
  </si>
  <si>
    <t>20251235</t>
  </si>
  <si>
    <t>463-038-6022331</t>
  </si>
  <si>
    <t>410B호실</t>
  </si>
  <si>
    <t>20211820</t>
  </si>
  <si>
    <t>713702-01-216441</t>
  </si>
  <si>
    <t>411A호실</t>
  </si>
  <si>
    <t>20251170</t>
  </si>
  <si>
    <t>1000-7242-6653</t>
  </si>
  <si>
    <t>411B호실</t>
  </si>
  <si>
    <t>20251200</t>
  </si>
  <si>
    <t>3561636510383</t>
  </si>
  <si>
    <t>412A호실</t>
  </si>
  <si>
    <t>20251280</t>
  </si>
  <si>
    <t>1000-6144-0737</t>
  </si>
  <si>
    <t>412B호실</t>
  </si>
  <si>
    <t>20252809</t>
  </si>
  <si>
    <t>1000-7992-1970</t>
  </si>
  <si>
    <t>413A호실</t>
  </si>
  <si>
    <t>20251211</t>
  </si>
  <si>
    <t>케이뱅크</t>
  </si>
  <si>
    <t>100-218-947656</t>
  </si>
  <si>
    <t>413B호실</t>
  </si>
  <si>
    <t>20251717</t>
  </si>
  <si>
    <t>302-1594-2698-01</t>
  </si>
  <si>
    <t>414A호실</t>
  </si>
  <si>
    <t>20211029</t>
  </si>
  <si>
    <t>945802-01-070897</t>
  </si>
  <si>
    <t>414B호실</t>
  </si>
  <si>
    <t>20212654</t>
  </si>
  <si>
    <t>302-95050326-81</t>
  </si>
  <si>
    <t>415A호실</t>
  </si>
  <si>
    <t>20201516</t>
  </si>
  <si>
    <t>302-0172-5311-71</t>
  </si>
  <si>
    <t>415B호실</t>
  </si>
  <si>
    <t>20211850</t>
  </si>
  <si>
    <t>942902-01-215640</t>
  </si>
  <si>
    <t>416A호실</t>
  </si>
  <si>
    <t>20251104</t>
  </si>
  <si>
    <t>110-084-350186</t>
  </si>
  <si>
    <t>416B호실</t>
  </si>
  <si>
    <t>20251648</t>
  </si>
  <si>
    <t>1001-4432-1553</t>
  </si>
  <si>
    <t>417A호실</t>
  </si>
  <si>
    <t>20242572</t>
  </si>
  <si>
    <t>73491037061907</t>
  </si>
  <si>
    <t>417B호실</t>
  </si>
  <si>
    <t>20252757</t>
  </si>
  <si>
    <t>3561433889163</t>
  </si>
  <si>
    <t>새마을금고</t>
  </si>
  <si>
    <t>419A호실</t>
  </si>
  <si>
    <t>20232161</t>
  </si>
  <si>
    <t>3521411565643</t>
  </si>
  <si>
    <t>419B호실</t>
  </si>
  <si>
    <t>20212102</t>
  </si>
  <si>
    <t>KB국민은행</t>
  </si>
  <si>
    <t>95421948450</t>
  </si>
  <si>
    <t>420A호실</t>
  </si>
  <si>
    <t>20251981</t>
  </si>
  <si>
    <t>110298349061</t>
  </si>
  <si>
    <t>420B호실</t>
  </si>
  <si>
    <t>20251986</t>
  </si>
  <si>
    <t>3521720111243</t>
  </si>
  <si>
    <t>421A호실</t>
  </si>
  <si>
    <t>20251118</t>
  </si>
  <si>
    <t>100-157-324725</t>
  </si>
  <si>
    <t>421B호실</t>
  </si>
  <si>
    <t>20251232</t>
  </si>
  <si>
    <t>351-1096-3675-93</t>
  </si>
  <si>
    <t>501호실</t>
  </si>
  <si>
    <t>502호실</t>
  </si>
  <si>
    <t>504호실</t>
  </si>
  <si>
    <t>20252534</t>
  </si>
  <si>
    <t>1002-665-995935</t>
  </si>
  <si>
    <t>505호실</t>
  </si>
  <si>
    <t>506A호실</t>
  </si>
  <si>
    <t>20252787</t>
  </si>
  <si>
    <t>sc제일은행</t>
  </si>
  <si>
    <t>65220297738</t>
  </si>
  <si>
    <t>506B호실</t>
  </si>
  <si>
    <t>20251878</t>
  </si>
  <si>
    <t>3333323172662</t>
  </si>
  <si>
    <t>507A호실</t>
  </si>
  <si>
    <t>20197116</t>
  </si>
  <si>
    <t>457601-04-007925</t>
  </si>
  <si>
    <t>507B호실</t>
  </si>
  <si>
    <t>20221861</t>
  </si>
  <si>
    <t>110-517-817258</t>
  </si>
  <si>
    <t>508A호실</t>
  </si>
  <si>
    <t>20252729</t>
  </si>
  <si>
    <t>110247562181</t>
  </si>
  <si>
    <t>508B호실</t>
  </si>
  <si>
    <t>20252551</t>
  </si>
  <si>
    <t>김성태</t>
  </si>
  <si>
    <t>352-0751-8551-73</t>
  </si>
  <si>
    <t>509A호실</t>
  </si>
  <si>
    <t>509B호실</t>
  </si>
  <si>
    <t>510A호실</t>
  </si>
  <si>
    <t>20251247</t>
  </si>
  <si>
    <t>276-030951-12-001</t>
  </si>
  <si>
    <t>510B호실</t>
  </si>
  <si>
    <t>20251275</t>
  </si>
  <si>
    <t>40106352033082</t>
  </si>
  <si>
    <t>511A호실</t>
  </si>
  <si>
    <t>511B호실</t>
  </si>
  <si>
    <t>20251342</t>
  </si>
  <si>
    <t>박성원</t>
  </si>
  <si>
    <t>41180204252155</t>
  </si>
  <si>
    <t>512A호실</t>
  </si>
  <si>
    <t>20222751</t>
  </si>
  <si>
    <t>96270201509103</t>
  </si>
  <si>
    <t>512B호실</t>
  </si>
  <si>
    <t>513A호실</t>
  </si>
  <si>
    <t>20251633</t>
  </si>
  <si>
    <t>3020876621631</t>
  </si>
  <si>
    <t>513B호실</t>
  </si>
  <si>
    <t>20251492</t>
  </si>
  <si>
    <t>945802-01-610947</t>
  </si>
  <si>
    <t>514A호실</t>
  </si>
  <si>
    <t>20252445</t>
  </si>
  <si>
    <t>659-9104971-8007</t>
  </si>
  <si>
    <t>514B호실</t>
  </si>
  <si>
    <t>20252660</t>
  </si>
  <si>
    <t>47505552072361</t>
  </si>
  <si>
    <t>515A호실</t>
  </si>
  <si>
    <t>20251456</t>
  </si>
  <si>
    <t>67091086246907</t>
  </si>
  <si>
    <t>515B호실</t>
  </si>
  <si>
    <t>20251497</t>
  </si>
  <si>
    <t>710801-01-447434</t>
  </si>
  <si>
    <t>516A호실</t>
  </si>
  <si>
    <t>20251827</t>
  </si>
  <si>
    <t>3333-32-7703371</t>
  </si>
  <si>
    <t>516B호실</t>
  </si>
  <si>
    <t>20252824</t>
  </si>
  <si>
    <t>3560760304213</t>
  </si>
  <si>
    <t>517A호실</t>
  </si>
  <si>
    <t>20251113</t>
  </si>
  <si>
    <t>620210437478</t>
  </si>
  <si>
    <t>517B호실</t>
  </si>
  <si>
    <t>20251128</t>
  </si>
  <si>
    <t>302-0768-1619-71</t>
  </si>
  <si>
    <t>518A호실</t>
  </si>
  <si>
    <t>20221551</t>
  </si>
  <si>
    <t>국민은행 085302-04-241954</t>
  </si>
  <si>
    <t>518B호실</t>
  </si>
  <si>
    <t>20252012</t>
  </si>
  <si>
    <t>351-0014-1831-43</t>
  </si>
  <si>
    <t>521A호실</t>
  </si>
  <si>
    <t>20251916</t>
  </si>
  <si>
    <t>110-422-101416</t>
  </si>
  <si>
    <t>521B호실</t>
  </si>
  <si>
    <t>20251635</t>
  </si>
  <si>
    <t>352-0345-3618-93</t>
  </si>
  <si>
    <t>601호실</t>
  </si>
  <si>
    <t>602호실</t>
  </si>
  <si>
    <t>20251354</t>
  </si>
  <si>
    <t>3333-20-4377066</t>
  </si>
  <si>
    <t>604호실</t>
  </si>
  <si>
    <t>20251984</t>
  </si>
  <si>
    <t>110489653759</t>
  </si>
  <si>
    <t>605호실</t>
  </si>
  <si>
    <t>20252730</t>
  </si>
  <si>
    <t>140-048338-02-011</t>
  </si>
  <si>
    <t>606A호실</t>
  </si>
  <si>
    <t>20241218</t>
  </si>
  <si>
    <t>3561429100763</t>
  </si>
  <si>
    <t>606B호실</t>
  </si>
  <si>
    <t>20241235</t>
  </si>
  <si>
    <t>94870200242748</t>
  </si>
  <si>
    <t>607A호실</t>
  </si>
  <si>
    <t>20251374</t>
  </si>
  <si>
    <t>KB국민</t>
  </si>
  <si>
    <t>476125-01-036356</t>
  </si>
  <si>
    <t>607B호실</t>
  </si>
  <si>
    <t>20251227</t>
  </si>
  <si>
    <t>332-039882-01-011</t>
  </si>
  <si>
    <t>608A호실</t>
  </si>
  <si>
    <t>609A호실</t>
  </si>
  <si>
    <t>20211077</t>
  </si>
  <si>
    <t>949002-00-376408</t>
  </si>
  <si>
    <t>609B호실</t>
  </si>
  <si>
    <t>20237084</t>
  </si>
  <si>
    <t>지역농협은행</t>
  </si>
  <si>
    <t>17085956044543</t>
  </si>
  <si>
    <t>610A호실</t>
  </si>
  <si>
    <t>20222092</t>
  </si>
  <si>
    <t>945802-01-261589</t>
  </si>
  <si>
    <t>610B호실</t>
  </si>
  <si>
    <t>20221704</t>
  </si>
  <si>
    <t>46680104396449</t>
  </si>
  <si>
    <t>611A호실</t>
  </si>
  <si>
    <t>20251964</t>
  </si>
  <si>
    <t>352-1375-0215-13</t>
  </si>
  <si>
    <t>611B호실</t>
  </si>
  <si>
    <t>20251876</t>
  </si>
  <si>
    <t>352-0323-2265-53</t>
  </si>
  <si>
    <t>612A호실</t>
  </si>
  <si>
    <t>20251975</t>
  </si>
  <si>
    <t>737302-01-236632</t>
  </si>
  <si>
    <t>612B호실</t>
  </si>
  <si>
    <t>20251991</t>
  </si>
  <si>
    <t>1001-3457-8331</t>
  </si>
  <si>
    <t>613A호실</t>
  </si>
  <si>
    <t>20252474</t>
  </si>
  <si>
    <t>429-02-191830</t>
  </si>
  <si>
    <t>613B호실</t>
  </si>
  <si>
    <t>20252492</t>
  </si>
  <si>
    <t>302-2024-1870-91</t>
  </si>
  <si>
    <t>614A호실</t>
  </si>
  <si>
    <t>20241955</t>
  </si>
  <si>
    <t>692-910448-98507</t>
  </si>
  <si>
    <t>614B호실</t>
  </si>
  <si>
    <t>20232695</t>
  </si>
  <si>
    <t>100045547929</t>
  </si>
  <si>
    <t>615A호실</t>
  </si>
  <si>
    <t>20252296</t>
  </si>
  <si>
    <t>3333316944257</t>
  </si>
  <si>
    <t>615B호실</t>
  </si>
  <si>
    <t>20251479</t>
  </si>
  <si>
    <t>45504156076576</t>
  </si>
  <si>
    <t>616A호실</t>
  </si>
  <si>
    <t>20251900</t>
  </si>
  <si>
    <t>17386952044789</t>
  </si>
  <si>
    <t>616B호실</t>
  </si>
  <si>
    <t>20252386</t>
  </si>
  <si>
    <t>NH농협지역조합 3561638195783</t>
  </si>
  <si>
    <t>617A호실</t>
  </si>
  <si>
    <t>617B호실</t>
  </si>
  <si>
    <t>618A호실</t>
  </si>
  <si>
    <t>20251967</t>
  </si>
  <si>
    <t>100171814874</t>
  </si>
  <si>
    <t>618B호실</t>
  </si>
  <si>
    <t>20251963</t>
  </si>
  <si>
    <t>302-1258-5155-01</t>
  </si>
  <si>
    <t>619A호실</t>
  </si>
  <si>
    <t>20252550</t>
  </si>
  <si>
    <t>3521704940543</t>
  </si>
  <si>
    <t>619B호실</t>
  </si>
  <si>
    <t>20252428</t>
  </si>
  <si>
    <t>312-0212685361</t>
  </si>
  <si>
    <t>620A호실</t>
  </si>
  <si>
    <t>20251347</t>
  </si>
  <si>
    <t>110-457-846121</t>
  </si>
  <si>
    <t>620B호실</t>
  </si>
  <si>
    <t>20251474</t>
  </si>
  <si>
    <t>3333327762500</t>
  </si>
  <si>
    <t>701호실</t>
  </si>
  <si>
    <t>702호실</t>
  </si>
  <si>
    <t>703호실</t>
  </si>
  <si>
    <t>704호실</t>
  </si>
  <si>
    <t>20251906</t>
  </si>
  <si>
    <t>80200104138494</t>
  </si>
  <si>
    <t>705호실</t>
  </si>
  <si>
    <t>706A호실</t>
  </si>
  <si>
    <t>20221513</t>
  </si>
  <si>
    <t>46102496107</t>
  </si>
  <si>
    <t>706B호실</t>
  </si>
  <si>
    <t>20252290</t>
  </si>
  <si>
    <t>광주은행</t>
  </si>
  <si>
    <t>415121239473</t>
  </si>
  <si>
    <t>707A호실</t>
  </si>
  <si>
    <t>20224085</t>
  </si>
  <si>
    <t>301-0247-8649-41</t>
  </si>
  <si>
    <t>707B호실</t>
  </si>
  <si>
    <t>20222219</t>
  </si>
  <si>
    <t>945802-01-197990</t>
  </si>
  <si>
    <t>708A호실</t>
  </si>
  <si>
    <t>20251255</t>
  </si>
  <si>
    <t>3333-28-8196318</t>
  </si>
  <si>
    <t>708B호실</t>
  </si>
  <si>
    <t>20251252</t>
  </si>
  <si>
    <t>3333-32-6730278</t>
  </si>
  <si>
    <t>709A호실</t>
  </si>
  <si>
    <t>20221552</t>
  </si>
  <si>
    <t>945802-01-176207</t>
  </si>
  <si>
    <t>709B호실</t>
  </si>
  <si>
    <t>710A호실</t>
  </si>
  <si>
    <t>20251816</t>
  </si>
  <si>
    <t>3522254068843</t>
  </si>
  <si>
    <t>710B호실</t>
  </si>
  <si>
    <t>20251563</t>
  </si>
  <si>
    <t>우체국</t>
  </si>
  <si>
    <t>310631-02039-621</t>
  </si>
  <si>
    <t>711A호실</t>
  </si>
  <si>
    <t>20221448</t>
  </si>
  <si>
    <t>312-0176-6507-31</t>
  </si>
  <si>
    <t>711B호실</t>
  </si>
  <si>
    <t>20212678</t>
  </si>
  <si>
    <t>75800101705617</t>
  </si>
  <si>
    <t>712A호실</t>
  </si>
  <si>
    <t>20252495</t>
  </si>
  <si>
    <t>351-1236-000133</t>
  </si>
  <si>
    <t>712B호실</t>
  </si>
  <si>
    <t>20254062</t>
  </si>
  <si>
    <t>429-12-245328</t>
  </si>
  <si>
    <t>713A호실</t>
  </si>
  <si>
    <t>20202637</t>
  </si>
  <si>
    <t>980-032613-01-013</t>
  </si>
  <si>
    <t>713B호실</t>
  </si>
  <si>
    <t>20214041</t>
  </si>
  <si>
    <t>356-1423-1071-23</t>
  </si>
  <si>
    <t>714A호실</t>
  </si>
  <si>
    <t>20237064</t>
  </si>
  <si>
    <t>1000-7594-0800</t>
  </si>
  <si>
    <t>714B호실</t>
  </si>
  <si>
    <t>20251534</t>
  </si>
  <si>
    <t>1001-5631-6593</t>
  </si>
  <si>
    <t>715A호실</t>
  </si>
  <si>
    <t>20221975</t>
  </si>
  <si>
    <t>3021657595921</t>
  </si>
  <si>
    <t>715B호실</t>
  </si>
  <si>
    <t>20221234</t>
  </si>
  <si>
    <t>945802-01-195686</t>
  </si>
  <si>
    <t>716A호실</t>
  </si>
  <si>
    <t>20251866</t>
  </si>
  <si>
    <t>352-0015-6977-23</t>
  </si>
  <si>
    <t>716B호실</t>
  </si>
  <si>
    <t>20251729</t>
  </si>
  <si>
    <t>신협</t>
  </si>
  <si>
    <t>136-000-436561</t>
  </si>
  <si>
    <t>717A호실</t>
  </si>
  <si>
    <t>20251550</t>
  </si>
  <si>
    <t>430-12-017044</t>
  </si>
  <si>
    <t>717B호실</t>
  </si>
  <si>
    <t>20231982</t>
  </si>
  <si>
    <t>37091042436107</t>
  </si>
  <si>
    <t>718A호실</t>
  </si>
  <si>
    <t>20251675</t>
  </si>
  <si>
    <t>907-910081-75207</t>
  </si>
  <si>
    <t>718B호실</t>
  </si>
  <si>
    <t>20251567</t>
  </si>
  <si>
    <t>352-1146-6754-83</t>
  </si>
  <si>
    <t>719A호실</t>
  </si>
  <si>
    <t>20202673</t>
  </si>
  <si>
    <t>기업</t>
  </si>
  <si>
    <t>97729404601010</t>
  </si>
  <si>
    <t>719B호실</t>
  </si>
  <si>
    <t>20201569</t>
  </si>
  <si>
    <t>351-0934-0880-93</t>
  </si>
  <si>
    <t>720A호실</t>
  </si>
  <si>
    <t>20251399</t>
  </si>
  <si>
    <t>1001-7004-2439</t>
  </si>
  <si>
    <t>720B호실</t>
  </si>
  <si>
    <t>20251217</t>
  </si>
  <si>
    <t>1001-6828-3651</t>
  </si>
  <si>
    <t>721A호실</t>
  </si>
  <si>
    <t>20221616</t>
  </si>
  <si>
    <t>1002162951816</t>
  </si>
  <si>
    <t>721B호실</t>
  </si>
  <si>
    <t>20221479</t>
  </si>
  <si>
    <t>94580201184392</t>
  </si>
  <si>
    <t>801호실</t>
  </si>
  <si>
    <t>802호실</t>
  </si>
  <si>
    <t>803호실</t>
  </si>
  <si>
    <t>804호실</t>
  </si>
  <si>
    <t>806A호실</t>
  </si>
  <si>
    <t>20251946</t>
  </si>
  <si>
    <t>991502-01-184238</t>
  </si>
  <si>
    <t>806B호실</t>
  </si>
  <si>
    <t>20234050</t>
  </si>
  <si>
    <t>69291038615107</t>
  </si>
  <si>
    <t>807A호실</t>
  </si>
  <si>
    <t>20251707</t>
  </si>
  <si>
    <t>1001-6839-9564</t>
  </si>
  <si>
    <t>807B호실</t>
  </si>
  <si>
    <t>20254029</t>
  </si>
  <si>
    <t>3020501882181</t>
  </si>
  <si>
    <t>808A호실</t>
  </si>
  <si>
    <t>20201171</t>
  </si>
  <si>
    <t>945802-00-794110</t>
  </si>
  <si>
    <t>808B호실</t>
  </si>
  <si>
    <t>20201132</t>
  </si>
  <si>
    <t>351-0998-4662-93</t>
  </si>
  <si>
    <t>809A호실</t>
  </si>
  <si>
    <t>20252674</t>
  </si>
  <si>
    <t>3021460081741</t>
  </si>
  <si>
    <t>809B호실</t>
  </si>
  <si>
    <t>20251478</t>
  </si>
  <si>
    <t>352-2258-3571-73</t>
  </si>
  <si>
    <t>810A호실</t>
  </si>
  <si>
    <t>20251932</t>
  </si>
  <si>
    <t>852701-00-058641</t>
  </si>
  <si>
    <t>810B호실</t>
  </si>
  <si>
    <t>20251944</t>
  </si>
  <si>
    <t>426-12-037660</t>
  </si>
  <si>
    <t>811A호실</t>
  </si>
  <si>
    <t>20251951</t>
  </si>
  <si>
    <t>351-1246-3807-43</t>
  </si>
  <si>
    <t>811B호실</t>
  </si>
  <si>
    <t>812A호실</t>
  </si>
  <si>
    <t>812B호실</t>
  </si>
  <si>
    <t>813A호실</t>
  </si>
  <si>
    <t>20251465</t>
  </si>
  <si>
    <t>43302310754</t>
  </si>
  <si>
    <t>813B호실</t>
  </si>
  <si>
    <t>20252281</t>
  </si>
  <si>
    <t>312-0055-9817-81</t>
  </si>
  <si>
    <t>814A호실</t>
  </si>
  <si>
    <t>20252278</t>
  </si>
  <si>
    <t>110171819688</t>
  </si>
  <si>
    <t>814B호실</t>
  </si>
  <si>
    <t>20252025</t>
  </si>
  <si>
    <t>413011-56-067326</t>
  </si>
  <si>
    <t>815A호실</t>
  </si>
  <si>
    <t>815B호실</t>
  </si>
  <si>
    <t>816A호실</t>
  </si>
  <si>
    <t>20252325</t>
  </si>
  <si>
    <t>1001-7002-7095</t>
  </si>
  <si>
    <t>816B호실</t>
  </si>
  <si>
    <t>20251159</t>
  </si>
  <si>
    <t>3333-33-1107908</t>
  </si>
  <si>
    <t>817A호실</t>
  </si>
  <si>
    <t>20252661</t>
  </si>
  <si>
    <t>1001-6934-1710</t>
  </si>
  <si>
    <t>817B호실</t>
  </si>
  <si>
    <t>20252648</t>
  </si>
  <si>
    <t>3333321480757</t>
  </si>
  <si>
    <t>818A호실</t>
  </si>
  <si>
    <t>20241675</t>
  </si>
  <si>
    <t>1001-1977-4518</t>
  </si>
  <si>
    <t>818B호실</t>
  </si>
  <si>
    <t>20244060</t>
  </si>
  <si>
    <t>1000-5231-4968</t>
  </si>
  <si>
    <t>819A호실</t>
  </si>
  <si>
    <t>20251874</t>
  </si>
  <si>
    <t>62191110236307</t>
  </si>
  <si>
    <t>819B호실</t>
  </si>
  <si>
    <t>20241259</t>
  </si>
  <si>
    <t>352-0798-8924-23</t>
  </si>
  <si>
    <t>820A호실</t>
  </si>
  <si>
    <t>20251396</t>
  </si>
  <si>
    <t>1000-7268-2750</t>
  </si>
  <si>
    <t>820B호실</t>
  </si>
  <si>
    <t>20251367</t>
  </si>
  <si>
    <t>356-1454-5477-83</t>
  </si>
  <si>
    <t>821A호실</t>
  </si>
  <si>
    <t>20232076</t>
  </si>
  <si>
    <t>3333-25-3473175</t>
  </si>
  <si>
    <t>821B호실</t>
  </si>
  <si>
    <t>20222255</t>
  </si>
  <si>
    <t>351-1065-4474-43</t>
  </si>
  <si>
    <t>901호실</t>
  </si>
  <si>
    <t>902호실</t>
  </si>
  <si>
    <t>20251972</t>
  </si>
  <si>
    <t>03610204363120</t>
  </si>
  <si>
    <t>903호실</t>
  </si>
  <si>
    <t>20201901</t>
  </si>
  <si>
    <t>63191043118607</t>
  </si>
  <si>
    <t>904호실</t>
  </si>
  <si>
    <t>905호실</t>
  </si>
  <si>
    <t>20221905</t>
  </si>
  <si>
    <t>110307084553</t>
  </si>
  <si>
    <t>906A호실</t>
  </si>
  <si>
    <t>20252241</t>
  </si>
  <si>
    <t>1001-7025-2813</t>
  </si>
  <si>
    <t>906B호실</t>
  </si>
  <si>
    <t>20252384</t>
  </si>
  <si>
    <t>"3521-8754-111-33</t>
  </si>
  <si>
    <t>907A호실</t>
  </si>
  <si>
    <t>20252533</t>
  </si>
  <si>
    <t>3333327885614</t>
  </si>
  <si>
    <t>907B호실</t>
  </si>
  <si>
    <t>20251222</t>
  </si>
  <si>
    <t>110-520-635816</t>
  </si>
  <si>
    <t>908A호실</t>
  </si>
  <si>
    <t>908B호실</t>
  </si>
  <si>
    <t>909A호실</t>
  </si>
  <si>
    <t>20252349</t>
  </si>
  <si>
    <t>3010319581931</t>
  </si>
  <si>
    <t>909B호실</t>
  </si>
  <si>
    <t>20192448</t>
  </si>
  <si>
    <t>356-1357-9545-43</t>
  </si>
  <si>
    <t>910A호실</t>
  </si>
  <si>
    <t>910B호실</t>
  </si>
  <si>
    <t>911A호실</t>
  </si>
  <si>
    <t>20221335</t>
  </si>
  <si>
    <t>456-101-04095673</t>
  </si>
  <si>
    <t>911B호실</t>
  </si>
  <si>
    <t>20222124</t>
  </si>
  <si>
    <t>46390204185834</t>
  </si>
  <si>
    <t>912A호실</t>
  </si>
  <si>
    <t>20251242</t>
  </si>
  <si>
    <t>333-333-2043408</t>
  </si>
  <si>
    <t>912B호실</t>
  </si>
  <si>
    <t>20251230</t>
  </si>
  <si>
    <t>3561641830723</t>
  </si>
  <si>
    <t>913A호실</t>
  </si>
  <si>
    <t>20251231</t>
  </si>
  <si>
    <t>132107886856</t>
  </si>
  <si>
    <t>913B호실</t>
  </si>
  <si>
    <t>20251797</t>
  </si>
  <si>
    <t>570-017741-01-011</t>
  </si>
  <si>
    <t>914A호실</t>
  </si>
  <si>
    <t>20251197</t>
  </si>
  <si>
    <t>764-101-00036610</t>
  </si>
  <si>
    <t>914B호실</t>
  </si>
  <si>
    <t>20251394</t>
  </si>
  <si>
    <t>464210284461</t>
  </si>
  <si>
    <t>915A호실</t>
  </si>
  <si>
    <t>20252008</t>
  </si>
  <si>
    <t>3561374139913</t>
  </si>
  <si>
    <t>915B호실</t>
  </si>
  <si>
    <t>20251147</t>
  </si>
  <si>
    <t>1001-5717-3639</t>
  </si>
  <si>
    <t>916A호실</t>
  </si>
  <si>
    <t>20252665</t>
  </si>
  <si>
    <t>302-5487-0455-51</t>
  </si>
  <si>
    <t>916B호실</t>
  </si>
  <si>
    <t>20251822</t>
  </si>
  <si>
    <t>94160201160820</t>
  </si>
  <si>
    <t>917A호실</t>
  </si>
  <si>
    <t>20251723</t>
  </si>
  <si>
    <t>3021708891811</t>
  </si>
  <si>
    <t>917B호실</t>
  </si>
  <si>
    <t>20251732</t>
  </si>
  <si>
    <t>352-1538-5442-33</t>
  </si>
  <si>
    <t>918A호실</t>
  </si>
  <si>
    <t>918B호실</t>
  </si>
  <si>
    <t>919A호실</t>
  </si>
  <si>
    <t>20252625</t>
  </si>
  <si>
    <t>712401-01-328106</t>
  </si>
  <si>
    <t>919B호실</t>
  </si>
  <si>
    <t>20251395</t>
  </si>
  <si>
    <t>352-1805-4351-83</t>
  </si>
  <si>
    <t>920A호실</t>
  </si>
  <si>
    <t>20251209</t>
  </si>
  <si>
    <t>302-1404-4878-11</t>
  </si>
  <si>
    <t>920B호실</t>
  </si>
  <si>
    <t>20251689</t>
  </si>
  <si>
    <t>356-1365-8214-63</t>
  </si>
  <si>
    <t>921A호실</t>
  </si>
  <si>
    <t>20251329</t>
  </si>
  <si>
    <t>3333-30-4891201</t>
  </si>
  <si>
    <t>921B호실</t>
  </si>
  <si>
    <t>20251321</t>
  </si>
  <si>
    <t>신협은행</t>
  </si>
  <si>
    <t>132-0963-9367-1</t>
  </si>
  <si>
    <t>1001호실</t>
  </si>
  <si>
    <t>20248015</t>
  </si>
  <si>
    <t>100-222-162967</t>
  </si>
  <si>
    <t>1002호실</t>
  </si>
  <si>
    <t>1003호실</t>
  </si>
  <si>
    <t>1005호실</t>
  </si>
  <si>
    <t>20251398</t>
  </si>
  <si>
    <t>3333-04-7977810</t>
  </si>
  <si>
    <t>1006A호실</t>
  </si>
  <si>
    <t>20251716</t>
  </si>
  <si>
    <t>1000-3681-0217</t>
  </si>
  <si>
    <t>1006B호실</t>
  </si>
  <si>
    <t>20251700</t>
  </si>
  <si>
    <t>100147608519</t>
  </si>
  <si>
    <t>1007A호실</t>
  </si>
  <si>
    <t>20251153</t>
  </si>
  <si>
    <t>945802-01-620247</t>
  </si>
  <si>
    <t>1007B호실</t>
  </si>
  <si>
    <t>20251762</t>
  </si>
  <si>
    <t>356-1400-7168-23</t>
  </si>
  <si>
    <t>1008A호실</t>
  </si>
  <si>
    <t>20252681</t>
  </si>
  <si>
    <t>3333300654726</t>
  </si>
  <si>
    <t>1008B호실</t>
  </si>
  <si>
    <t>20251770</t>
  </si>
  <si>
    <t>459002-04-169640</t>
  </si>
  <si>
    <t>1009A호실</t>
  </si>
  <si>
    <t>20252389</t>
  </si>
  <si>
    <t>352-0360-2205-53</t>
  </si>
  <si>
    <t>1009B호실</t>
  </si>
  <si>
    <t>20231947</t>
  </si>
  <si>
    <t>351-1145-9853-83</t>
  </si>
  <si>
    <t>1010A호실</t>
  </si>
  <si>
    <t>20251105</t>
  </si>
  <si>
    <t>356-1541-3060-13</t>
  </si>
  <si>
    <t>1010B호실</t>
  </si>
  <si>
    <t>20222607</t>
  </si>
  <si>
    <t>3521627536323</t>
  </si>
  <si>
    <t>1011A호실</t>
  </si>
  <si>
    <t>20252410</t>
  </si>
  <si>
    <t>701-02-404030</t>
  </si>
  <si>
    <t>1011B호실</t>
  </si>
  <si>
    <t>20251120</t>
  </si>
  <si>
    <t>1001-4587-6320</t>
  </si>
  <si>
    <t>1012A호실</t>
  </si>
  <si>
    <t>20237082</t>
  </si>
  <si>
    <t>945802-00-775997</t>
  </si>
  <si>
    <t>1012B호실</t>
  </si>
  <si>
    <t>20211444</t>
  </si>
  <si>
    <t>132-084-601082</t>
  </si>
  <si>
    <t>1013A호실</t>
  </si>
  <si>
    <t>20241226</t>
  </si>
  <si>
    <t>3333-30-8631111</t>
  </si>
  <si>
    <t>1013B호실</t>
  </si>
  <si>
    <t>20202450</t>
  </si>
  <si>
    <t>3561169427293</t>
  </si>
  <si>
    <t>1014A호실</t>
  </si>
  <si>
    <t>20251363</t>
  </si>
  <si>
    <t>IBK 기업은행</t>
  </si>
  <si>
    <t>98006746601017</t>
  </si>
  <si>
    <t>1014B호실</t>
  </si>
  <si>
    <t>20252580</t>
  </si>
  <si>
    <t>47506656024196</t>
  </si>
  <si>
    <t>1015A호실</t>
  </si>
  <si>
    <t>20252775</t>
  </si>
  <si>
    <t>110542119930</t>
  </si>
  <si>
    <t>1015B호실</t>
  </si>
  <si>
    <t>20237025</t>
  </si>
  <si>
    <t>이동기</t>
  </si>
  <si>
    <t>356-9271-3794-63</t>
  </si>
  <si>
    <t>1016A호실</t>
  </si>
  <si>
    <t>20251570</t>
  </si>
  <si>
    <t>352-5230-1032-53</t>
  </si>
  <si>
    <t>1016B호실</t>
  </si>
  <si>
    <t>20232645</t>
  </si>
  <si>
    <t>352-1766-2462-93</t>
  </si>
  <si>
    <t>1017A호실</t>
  </si>
  <si>
    <t>20251491</t>
  </si>
  <si>
    <t>623-50101252109</t>
  </si>
  <si>
    <t>1017B호실</t>
  </si>
  <si>
    <t>20211124</t>
  </si>
  <si>
    <t>352-1094-3620-73</t>
  </si>
  <si>
    <t>1018A호실</t>
  </si>
  <si>
    <t>1018B호실</t>
  </si>
  <si>
    <t>20251482</t>
  </si>
  <si>
    <t>3333-32-4140912</t>
  </si>
  <si>
    <t>1019A호실</t>
  </si>
  <si>
    <t>20252830</t>
  </si>
  <si>
    <t>3333279633250</t>
  </si>
  <si>
    <t>1019B호실</t>
  </si>
  <si>
    <t>20252690</t>
  </si>
  <si>
    <t>98006037401013</t>
  </si>
  <si>
    <t>1020A호실</t>
  </si>
  <si>
    <t>20251637</t>
  </si>
  <si>
    <t>토스 뱅크</t>
  </si>
  <si>
    <t>1001-3462-0295</t>
  </si>
  <si>
    <t>1020B호실</t>
  </si>
  <si>
    <t>20252289</t>
  </si>
  <si>
    <t>7764501-01-353236</t>
  </si>
  <si>
    <t>1021A호실</t>
  </si>
  <si>
    <t>20251285</t>
  </si>
  <si>
    <t>352-1955-0808-03</t>
  </si>
  <si>
    <t>1021B호실</t>
  </si>
  <si>
    <t>20222761</t>
  </si>
  <si>
    <t>100009103936</t>
  </si>
  <si>
    <t>1101호실</t>
  </si>
  <si>
    <t>20221447</t>
  </si>
  <si>
    <t>656-910511-60707</t>
  </si>
  <si>
    <t>1102호실</t>
  </si>
  <si>
    <t>20221425</t>
  </si>
  <si>
    <t>kb 국민은행</t>
  </si>
  <si>
    <t>900902-01-174116</t>
  </si>
  <si>
    <t>1104호실</t>
  </si>
  <si>
    <t>30242773</t>
  </si>
  <si>
    <t>991501-01-261679</t>
  </si>
  <si>
    <t>1105호실</t>
  </si>
  <si>
    <t>20222724</t>
  </si>
  <si>
    <t>940302-01-397542</t>
  </si>
  <si>
    <t>1106A호실</t>
  </si>
  <si>
    <t>20241305</t>
  </si>
  <si>
    <t>94900200350608</t>
  </si>
  <si>
    <t>1106B호실</t>
  </si>
  <si>
    <t>20211065</t>
  </si>
  <si>
    <t>110-519-139280</t>
  </si>
  <si>
    <t>1107A호실</t>
  </si>
  <si>
    <t>20251980</t>
  </si>
  <si>
    <t>1001-5946-5704</t>
  </si>
  <si>
    <t>1107B호실</t>
  </si>
  <si>
    <t>20251983</t>
  </si>
  <si>
    <t>137008490324</t>
  </si>
  <si>
    <t>1108A호실</t>
  </si>
  <si>
    <t>20221804</t>
  </si>
  <si>
    <t>945802-01-171682</t>
  </si>
  <si>
    <t>1108B호실</t>
  </si>
  <si>
    <t>20221256</t>
  </si>
  <si>
    <t>945802-01-223127</t>
  </si>
  <si>
    <t>1110A호실</t>
  </si>
  <si>
    <t>20201013</t>
  </si>
  <si>
    <t>302-1397-2694-61</t>
  </si>
  <si>
    <t>1110B호실</t>
  </si>
  <si>
    <t>20211304</t>
  </si>
  <si>
    <t>302-0034-6612-71</t>
  </si>
  <si>
    <t>1111A호실</t>
  </si>
  <si>
    <t>20211960</t>
  </si>
  <si>
    <t>942902-01-348681</t>
  </si>
  <si>
    <t>1111B호실</t>
  </si>
  <si>
    <t>20221869</t>
  </si>
  <si>
    <t>302-1245-2406-01</t>
  </si>
  <si>
    <t>1112A호실</t>
  </si>
  <si>
    <t>20252403</t>
  </si>
  <si>
    <t>국민 은행</t>
  </si>
  <si>
    <t>688225-93-106020</t>
  </si>
  <si>
    <t>1112B호실</t>
  </si>
  <si>
    <t>20252392</t>
  </si>
  <si>
    <t>3337-09-002390-7</t>
  </si>
  <si>
    <t>1113B호실</t>
  </si>
  <si>
    <t>20241582</t>
  </si>
  <si>
    <t>3521755774553</t>
  </si>
  <si>
    <t>1114A호실</t>
  </si>
  <si>
    <t>20251263</t>
  </si>
  <si>
    <t>3520142817123</t>
  </si>
  <si>
    <t>1114B호실</t>
  </si>
  <si>
    <t>20252721</t>
  </si>
  <si>
    <t>110525049084</t>
  </si>
  <si>
    <t>1115A호실</t>
  </si>
  <si>
    <t>20251687</t>
  </si>
  <si>
    <t>3333-32-2258340</t>
  </si>
  <si>
    <t>1115B호실</t>
  </si>
  <si>
    <t>20251438</t>
  </si>
  <si>
    <t>235104-56-034715</t>
  </si>
  <si>
    <t>1116A호실</t>
  </si>
  <si>
    <t>20252590</t>
  </si>
  <si>
    <t>3333-32-2086602</t>
  </si>
  <si>
    <t>1116B호실</t>
  </si>
  <si>
    <t>20192185</t>
  </si>
  <si>
    <t>352-1208-3644-33</t>
  </si>
  <si>
    <t>1117A호실</t>
  </si>
  <si>
    <t>20251709</t>
  </si>
  <si>
    <t>3333-30-6639799</t>
  </si>
  <si>
    <t>1117B호실</t>
  </si>
  <si>
    <t>20251712</t>
  </si>
  <si>
    <t>3520949389263</t>
  </si>
  <si>
    <t>1118A호실</t>
  </si>
  <si>
    <t>20252622</t>
  </si>
  <si>
    <t>975-902-00021039</t>
  </si>
  <si>
    <t>1118B호실</t>
  </si>
  <si>
    <t>20251705</t>
  </si>
  <si>
    <t>3520911385213</t>
  </si>
  <si>
    <t>1119A호실</t>
  </si>
  <si>
    <t>20251867</t>
  </si>
  <si>
    <t>3561470538193</t>
  </si>
  <si>
    <t>1119B호실</t>
  </si>
  <si>
    <t>20251724</t>
  </si>
  <si>
    <t>3333-31-6503125</t>
  </si>
  <si>
    <t>1120A호실</t>
  </si>
  <si>
    <t>20251402</t>
  </si>
  <si>
    <t>3333331227364</t>
  </si>
  <si>
    <t>1120B호실</t>
  </si>
  <si>
    <t>20251115</t>
  </si>
  <si>
    <t>74191033264907</t>
  </si>
  <si>
    <t>1201호실</t>
  </si>
  <si>
    <t>20201097</t>
  </si>
  <si>
    <t>110-499-490870</t>
  </si>
  <si>
    <t>1203호실</t>
  </si>
  <si>
    <t>20202171</t>
  </si>
  <si>
    <t>3333-08-0713303</t>
  </si>
  <si>
    <t>1204호실</t>
  </si>
  <si>
    <t>20212003</t>
  </si>
  <si>
    <t>3333-21-4292019</t>
  </si>
  <si>
    <t>1206A호실</t>
  </si>
  <si>
    <t>20211291</t>
  </si>
  <si>
    <t>701-20-204799</t>
  </si>
  <si>
    <t>1206B호실</t>
  </si>
  <si>
    <t>20211403</t>
  </si>
  <si>
    <t>임세진</t>
  </si>
  <si>
    <t>3561312967793</t>
  </si>
  <si>
    <t>1207A호실</t>
  </si>
  <si>
    <t>20211283</t>
  </si>
  <si>
    <t>352-0755-2460-33</t>
  </si>
  <si>
    <t>1207B호실</t>
  </si>
  <si>
    <t>20221560</t>
  </si>
  <si>
    <t>948702-00-307427</t>
  </si>
  <si>
    <t>1208B호실</t>
  </si>
  <si>
    <t>20233012</t>
  </si>
  <si>
    <t>99150101251890</t>
  </si>
  <si>
    <t>1209A호실</t>
  </si>
  <si>
    <t>20251106</t>
  </si>
  <si>
    <t>56100174801018</t>
  </si>
  <si>
    <t>1209B호실</t>
  </si>
  <si>
    <t>20252367</t>
  </si>
  <si>
    <t>3333335546771</t>
  </si>
  <si>
    <t>1210A호실</t>
  </si>
  <si>
    <t>20254018</t>
  </si>
  <si>
    <t>82910101063608</t>
  </si>
  <si>
    <t>1210B호실</t>
  </si>
  <si>
    <t>20251509</t>
  </si>
  <si>
    <t>352-1945-6699-53</t>
  </si>
  <si>
    <t>1211A호실</t>
  </si>
  <si>
    <t>20251481</t>
  </si>
  <si>
    <t>110-516-856150</t>
  </si>
  <si>
    <t>1211B호실</t>
  </si>
  <si>
    <t>20231863</t>
  </si>
  <si>
    <t>3333055311766</t>
  </si>
  <si>
    <t>1213A호실</t>
  </si>
  <si>
    <t>20251110</t>
  </si>
  <si>
    <t>94580201555086</t>
  </si>
  <si>
    <t>1213B호실</t>
  </si>
  <si>
    <t>20201801</t>
  </si>
  <si>
    <t>94580200805359</t>
  </si>
  <si>
    <t>1214A호실</t>
  </si>
  <si>
    <t>20252326</t>
  </si>
  <si>
    <t>3333318235892</t>
  </si>
  <si>
    <t>1214B호실</t>
  </si>
  <si>
    <t>20251030</t>
  </si>
  <si>
    <t>3333-32-3313765</t>
  </si>
  <si>
    <t>1304호실</t>
  </si>
  <si>
    <t>20251766</t>
  </si>
  <si>
    <t>1002-060-056936</t>
  </si>
  <si>
    <t>1305호실</t>
  </si>
  <si>
    <t>20191551</t>
  </si>
  <si>
    <t>3020926011941</t>
  </si>
  <si>
    <t>미래</t>
  </si>
  <si>
    <t>여</t>
  </si>
  <si>
    <t>201A호실</t>
  </si>
  <si>
    <t>20231737</t>
  </si>
  <si>
    <t>352-1712-4355-13</t>
  </si>
  <si>
    <t>201B호실</t>
  </si>
  <si>
    <t>20231775</t>
  </si>
  <si>
    <t>3524107328373</t>
  </si>
  <si>
    <t>202A호실</t>
  </si>
  <si>
    <t>20227084</t>
  </si>
  <si>
    <t>30157202113670</t>
  </si>
  <si>
    <t>202B호실</t>
  </si>
  <si>
    <t>20241318</t>
  </si>
  <si>
    <t>3120004309871</t>
  </si>
  <si>
    <t>204A호실</t>
  </si>
  <si>
    <t>20184055</t>
  </si>
  <si>
    <t>45760104138751</t>
  </si>
  <si>
    <t>205A호실</t>
  </si>
  <si>
    <t>20252068</t>
  </si>
  <si>
    <t>NH농협지역조합</t>
  </si>
  <si>
    <t>3521765468073</t>
  </si>
  <si>
    <t>205B호실</t>
  </si>
  <si>
    <t>20242616</t>
  </si>
  <si>
    <t>3333-28-7285398</t>
  </si>
  <si>
    <t>206A호실</t>
  </si>
  <si>
    <t>20241755</t>
  </si>
  <si>
    <t>100-213-308871</t>
  </si>
  <si>
    <t>206B호실</t>
  </si>
  <si>
    <t>20241819</t>
  </si>
  <si>
    <t>356-1452-3808-43</t>
  </si>
  <si>
    <t>20231326</t>
  </si>
  <si>
    <t>302-14229-47451</t>
  </si>
  <si>
    <t>207B호실</t>
  </si>
  <si>
    <t>20231297</t>
  </si>
  <si>
    <t>411-12428126</t>
  </si>
  <si>
    <t>20242593</t>
  </si>
  <si>
    <t>3333-25-8802159</t>
  </si>
  <si>
    <t>20242374</t>
  </si>
  <si>
    <t>3560614361493</t>
  </si>
  <si>
    <t>20237007</t>
  </si>
  <si>
    <t>352-1382-2568-83</t>
  </si>
  <si>
    <t>20252560</t>
  </si>
  <si>
    <t>3521721557613</t>
  </si>
  <si>
    <t>20252587</t>
  </si>
  <si>
    <t>3333-32-5117107</t>
  </si>
  <si>
    <t>20252334</t>
  </si>
  <si>
    <t>3333278955163</t>
  </si>
  <si>
    <t>20242646</t>
  </si>
  <si>
    <t>302-1438-5115-01</t>
  </si>
  <si>
    <t>20241761</t>
  </si>
  <si>
    <t>1000-5234-6117</t>
  </si>
  <si>
    <t>20241699</t>
  </si>
  <si>
    <t>3561421327393</t>
  </si>
  <si>
    <t>20251583</t>
  </si>
  <si>
    <t>3561436521233</t>
  </si>
  <si>
    <t>20237232</t>
  </si>
  <si>
    <t>904702-00-012475</t>
  </si>
  <si>
    <t>20222604</t>
  </si>
  <si>
    <t>김지호</t>
  </si>
  <si>
    <t>302-1404-018171</t>
  </si>
  <si>
    <t>20241390</t>
  </si>
  <si>
    <t>605-12-507657</t>
  </si>
  <si>
    <t>20251719</t>
  </si>
  <si>
    <t>351-1056-2570-33</t>
  </si>
  <si>
    <t>20252507</t>
  </si>
  <si>
    <t>1001-4095-9722</t>
  </si>
  <si>
    <t>20244037</t>
  </si>
  <si>
    <t>1002-559-572249</t>
  </si>
  <si>
    <t>20251203</t>
  </si>
  <si>
    <t>356-6614-2025-53</t>
  </si>
  <si>
    <t>20224031</t>
  </si>
  <si>
    <t>734-910372-02807</t>
  </si>
  <si>
    <t>20252047</t>
  </si>
  <si>
    <t>352-1963-4417-63</t>
  </si>
  <si>
    <t>20251461</t>
  </si>
  <si>
    <t>3333-29-2561753</t>
  </si>
  <si>
    <t>20252704</t>
  </si>
  <si>
    <t>3022038805541</t>
  </si>
  <si>
    <t>20252455</t>
  </si>
  <si>
    <t>3333-32-5062038</t>
  </si>
  <si>
    <t>20241353</t>
  </si>
  <si>
    <t>100086614969</t>
  </si>
  <si>
    <t>20241843</t>
  </si>
  <si>
    <t>352-1600-4494-53</t>
  </si>
  <si>
    <t>20251451</t>
  </si>
  <si>
    <t>352-1908-6883-63</t>
  </si>
  <si>
    <t>20252013</t>
  </si>
  <si>
    <t>1001-6790-4088</t>
  </si>
  <si>
    <t>20251288</t>
  </si>
  <si>
    <t>3333302907046</t>
  </si>
  <si>
    <t>20254074</t>
  </si>
  <si>
    <t>302-0021-8713-11</t>
  </si>
  <si>
    <t>20251283</t>
  </si>
  <si>
    <t>621-911027-60107</t>
  </si>
  <si>
    <t>20251995</t>
  </si>
  <si>
    <t>356-1422-8359-63</t>
  </si>
  <si>
    <t>20242461</t>
  </si>
  <si>
    <t>1000-6243-3585</t>
  </si>
  <si>
    <t>20244039</t>
  </si>
  <si>
    <t>462801-04-030677</t>
  </si>
  <si>
    <t>20244034</t>
  </si>
  <si>
    <t>3561348217493</t>
  </si>
  <si>
    <t>20252818</t>
  </si>
  <si>
    <t>352-1590-4990-03</t>
  </si>
  <si>
    <t>20251886</t>
  </si>
  <si>
    <t>173814-52-064543</t>
  </si>
  <si>
    <t>20251308</t>
  </si>
  <si>
    <t>1001-3529-1128</t>
  </si>
  <si>
    <t>20232089</t>
  </si>
  <si>
    <t>352-1836-0645-53</t>
  </si>
  <si>
    <t>20242551</t>
  </si>
  <si>
    <t>1000-7102-3632</t>
  </si>
  <si>
    <t>20241204</t>
  </si>
  <si>
    <t>302-5024-4300-21</t>
  </si>
  <si>
    <t>20252591</t>
  </si>
  <si>
    <t>1001-4334-1909</t>
  </si>
  <si>
    <t>20252208</t>
  </si>
  <si>
    <t>110300968567</t>
  </si>
  <si>
    <t>20251101</t>
  </si>
  <si>
    <t>3333-02-5844965</t>
  </si>
  <si>
    <t>20251535</t>
  </si>
  <si>
    <t>352-1795-589393</t>
  </si>
  <si>
    <t>20251835</t>
  </si>
  <si>
    <t>신한 은행</t>
  </si>
  <si>
    <t>110-324-098759</t>
  </si>
  <si>
    <t>20252226</t>
  </si>
  <si>
    <t>3333-31-2002798</t>
  </si>
  <si>
    <t>20251779</t>
  </si>
  <si>
    <t>352-1775-9097-23</t>
  </si>
  <si>
    <t>20254092</t>
  </si>
  <si>
    <t>028-24-0644-710</t>
  </si>
  <si>
    <t>20252396</t>
  </si>
  <si>
    <t>298-210-047693</t>
  </si>
  <si>
    <t>20242629</t>
  </si>
  <si>
    <t>356-0597-0626-93</t>
  </si>
  <si>
    <t>20252227</t>
  </si>
  <si>
    <t>100217888518</t>
  </si>
  <si>
    <t>20252537</t>
  </si>
  <si>
    <t>011346-02-144514</t>
  </si>
  <si>
    <t>20242213</t>
  </si>
  <si>
    <t>352-1643-7376-43</t>
  </si>
  <si>
    <t>20252542</t>
  </si>
  <si>
    <t>47540204124157</t>
  </si>
  <si>
    <t>20252137</t>
  </si>
  <si>
    <t>한승원</t>
  </si>
  <si>
    <t>3028724760131</t>
  </si>
  <si>
    <t>20252115</t>
  </si>
  <si>
    <t>517-12-116882</t>
  </si>
  <si>
    <t>20222758</t>
  </si>
  <si>
    <t>302-1701-0291-11</t>
  </si>
  <si>
    <t>20241112</t>
  </si>
  <si>
    <t>302-4699-6150-61</t>
  </si>
  <si>
    <t>20251792</t>
  </si>
  <si>
    <t>제일은행</t>
  </si>
  <si>
    <t>650-20-281505</t>
  </si>
  <si>
    <t>20211071</t>
  </si>
  <si>
    <t>302-0293-2867-51</t>
  </si>
  <si>
    <t>20237222</t>
  </si>
  <si>
    <t>734-910325-19607</t>
  </si>
  <si>
    <t>20232669</t>
  </si>
  <si>
    <t>352-1496-4829-33</t>
  </si>
  <si>
    <t>20251571</t>
  </si>
  <si>
    <t>3561400560013</t>
  </si>
  <si>
    <t>20251599</t>
  </si>
  <si>
    <t>743802-01-197705</t>
  </si>
  <si>
    <t>20251475</t>
  </si>
  <si>
    <t>352-1662-1525-63</t>
  </si>
  <si>
    <t>20251619</t>
  </si>
  <si>
    <t>3520528389903</t>
  </si>
  <si>
    <t>20252300</t>
  </si>
  <si>
    <t>최세은</t>
  </si>
  <si>
    <t>100152260129</t>
  </si>
  <si>
    <t>20242606</t>
  </si>
  <si>
    <t>352-0377-5736-23</t>
  </si>
  <si>
    <t>20242542</t>
  </si>
  <si>
    <t>17934251007836</t>
  </si>
  <si>
    <t>20241156</t>
  </si>
  <si>
    <t>110-499-950710</t>
  </si>
  <si>
    <t>20251630</t>
  </si>
  <si>
    <t>352-3344-7869-83</t>
  </si>
  <si>
    <t>20254031</t>
  </si>
  <si>
    <t>480402-04-217299</t>
  </si>
  <si>
    <t>20222652</t>
  </si>
  <si>
    <t>43850104011088</t>
  </si>
  <si>
    <t>20222741</t>
  </si>
  <si>
    <t>991502-01-174066</t>
  </si>
  <si>
    <t>20231328</t>
  </si>
  <si>
    <t>신한은행 110547510453</t>
  </si>
  <si>
    <t>20251164</t>
  </si>
  <si>
    <t>3561376119503</t>
  </si>
  <si>
    <t>20241565</t>
  </si>
  <si>
    <t>356-1371-0853-03</t>
  </si>
  <si>
    <t>20241518</t>
  </si>
  <si>
    <t>302-6238-4800-11</t>
  </si>
  <si>
    <t>20252783</t>
  </si>
  <si>
    <t>3521954269853</t>
  </si>
  <si>
    <t>20252054</t>
  </si>
  <si>
    <t>전북은행</t>
  </si>
  <si>
    <t>1013011914950</t>
  </si>
  <si>
    <t>20251538</t>
  </si>
  <si>
    <t>3333318196759 카카오뱅크</t>
  </si>
  <si>
    <t>20232480</t>
  </si>
  <si>
    <t>58540101403975</t>
  </si>
  <si>
    <t>20252134</t>
  </si>
  <si>
    <t>01047139279</t>
  </si>
  <si>
    <t>20251911</t>
  </si>
  <si>
    <t>352-1822-8543-83</t>
  </si>
  <si>
    <t>20252843</t>
  </si>
  <si>
    <t>3333-02-9188044</t>
  </si>
  <si>
    <t>20251603</t>
  </si>
  <si>
    <t>356-1448-3634-03</t>
  </si>
  <si>
    <t>20251530</t>
  </si>
  <si>
    <t>45900204256252</t>
  </si>
  <si>
    <t>20251543</t>
  </si>
  <si>
    <t>724702-01-224455</t>
  </si>
  <si>
    <t>20232724</t>
  </si>
  <si>
    <t>302-1754-2361-01</t>
  </si>
  <si>
    <t>20242778</t>
  </si>
  <si>
    <t>352-1765-1361-63</t>
  </si>
  <si>
    <t>20231302</t>
  </si>
  <si>
    <t>1000-3666-3068</t>
  </si>
  <si>
    <t>20252452</t>
  </si>
  <si>
    <t>1001-3455-6140</t>
  </si>
  <si>
    <t>20252536</t>
  </si>
  <si>
    <t>829101-01-206456</t>
  </si>
  <si>
    <t>20251851</t>
  </si>
  <si>
    <t>73491043719107</t>
  </si>
  <si>
    <t>20251891</t>
  </si>
  <si>
    <t>110-519-739107</t>
  </si>
  <si>
    <t>20252020</t>
  </si>
  <si>
    <t>45308356076803</t>
  </si>
  <si>
    <t>20252734</t>
  </si>
  <si>
    <t>352-1831-3313-13</t>
  </si>
  <si>
    <t>20251080</t>
  </si>
  <si>
    <t>박주리</t>
  </si>
  <si>
    <t>352-140-6753763</t>
  </si>
  <si>
    <t>20252417</t>
  </si>
  <si>
    <t>352-1768-7801-63</t>
  </si>
  <si>
    <t>20234057</t>
  </si>
  <si>
    <t>9003246338616</t>
  </si>
  <si>
    <t>20252129</t>
  </si>
  <si>
    <t>3561420842313</t>
  </si>
  <si>
    <t>20252095</t>
  </si>
  <si>
    <t>3521394004283</t>
  </si>
  <si>
    <t>20241868</t>
  </si>
  <si>
    <t>3333-25-8639363</t>
  </si>
  <si>
    <t>20232251</t>
  </si>
  <si>
    <t>356-1414-8577-73</t>
  </si>
  <si>
    <t>20242414</t>
  </si>
  <si>
    <t>3333-24-7610452</t>
  </si>
  <si>
    <t>20252223</t>
  </si>
  <si>
    <t>302-1936-9107-11</t>
  </si>
  <si>
    <t>20251306</t>
  </si>
  <si>
    <t>352-2013-0934-03</t>
  </si>
  <si>
    <t>20242379</t>
  </si>
  <si>
    <t>302-1888-6748-71</t>
  </si>
  <si>
    <t>20232581</t>
  </si>
  <si>
    <t>22170104488444</t>
  </si>
  <si>
    <t>20251168</t>
  </si>
  <si>
    <t>174376-56-032918</t>
  </si>
  <si>
    <t>20241657</t>
  </si>
  <si>
    <t>131-020-642995</t>
  </si>
  <si>
    <t>20231981</t>
  </si>
  <si>
    <t>453131-52-099791</t>
  </si>
  <si>
    <t>20242434</t>
  </si>
  <si>
    <t>32002027681</t>
  </si>
  <si>
    <t>20242152</t>
  </si>
  <si>
    <t>302-1401-8176-01</t>
  </si>
  <si>
    <t>20252026</t>
  </si>
  <si>
    <t>302-1473-7703-21</t>
  </si>
  <si>
    <t>20251575</t>
  </si>
  <si>
    <t>453-123-51002552</t>
  </si>
  <si>
    <t>20251268</t>
  </si>
  <si>
    <t>3120203180941</t>
  </si>
  <si>
    <t>20241601</t>
  </si>
  <si>
    <t>3562565483823</t>
  </si>
  <si>
    <t>20251261</t>
  </si>
  <si>
    <t>404001-04-461754</t>
  </si>
  <si>
    <t>20251553</t>
  </si>
  <si>
    <t>404-21-0869-697</t>
  </si>
  <si>
    <t>20251969</t>
  </si>
  <si>
    <t>90791017342907</t>
  </si>
  <si>
    <t>20251836</t>
  </si>
  <si>
    <t>3333276920133</t>
  </si>
  <si>
    <t>20242038</t>
  </si>
  <si>
    <t>3333288224324</t>
  </si>
  <si>
    <t>20242030</t>
  </si>
  <si>
    <t>농협NH</t>
  </si>
  <si>
    <t>352-1848-2547-13</t>
  </si>
  <si>
    <t>20251864</t>
  </si>
  <si>
    <t>356-1455-9025-93</t>
  </si>
  <si>
    <t>20252120</t>
  </si>
  <si>
    <t>351-1174-4056-53</t>
  </si>
  <si>
    <t>20222648</t>
  </si>
  <si>
    <t>3521942166403</t>
  </si>
  <si>
    <t>20251589</t>
  </si>
  <si>
    <t>3333-31-4195120</t>
  </si>
  <si>
    <t>20252088</t>
  </si>
  <si>
    <t>351-1162-2308-23</t>
  </si>
  <si>
    <t>20251092</t>
  </si>
  <si>
    <t>100120959858</t>
  </si>
  <si>
    <t>20232200</t>
  </si>
  <si>
    <t>110058072775</t>
  </si>
  <si>
    <t>20242786</t>
  </si>
  <si>
    <t>524-910506-89407</t>
  </si>
  <si>
    <t>20232427</t>
  </si>
  <si>
    <t>302-0305-7044-61</t>
  </si>
  <si>
    <t>20251151</t>
  </si>
  <si>
    <t>356-9036-2094-13</t>
  </si>
  <si>
    <t>20251940</t>
  </si>
  <si>
    <t>418-082552-01-011</t>
  </si>
  <si>
    <t>20251842</t>
  </si>
  <si>
    <t>99150201183484</t>
  </si>
  <si>
    <t>20252814</t>
  </si>
  <si>
    <t>259210310027</t>
  </si>
  <si>
    <t>20221563</t>
  </si>
  <si>
    <t>3022843748741</t>
  </si>
  <si>
    <t>20221656</t>
  </si>
  <si>
    <t>352-0917-046013</t>
  </si>
  <si>
    <t>20252516</t>
  </si>
  <si>
    <t>3333328577005</t>
  </si>
  <si>
    <t>20252475</t>
  </si>
  <si>
    <t>3333334563891</t>
  </si>
  <si>
    <t>20252036</t>
  </si>
  <si>
    <t>3521726092473</t>
  </si>
  <si>
    <t>20252494</t>
  </si>
  <si>
    <t>407-21-0317-652</t>
  </si>
  <si>
    <t>20252583</t>
  </si>
  <si>
    <t>45108852080758</t>
  </si>
  <si>
    <t>20251663</t>
  </si>
  <si>
    <t>3333322708965</t>
  </si>
  <si>
    <t>20251613</t>
  </si>
  <si>
    <t>17366552125420</t>
  </si>
  <si>
    <t>20251569</t>
  </si>
  <si>
    <t>3333319006878</t>
  </si>
  <si>
    <t>20242651</t>
  </si>
  <si>
    <t>356-1438-5892-73</t>
  </si>
  <si>
    <t>20242636</t>
  </si>
  <si>
    <t>72210101593422</t>
  </si>
  <si>
    <t>20251578</t>
  </si>
  <si>
    <t>3333-29-5416338</t>
  </si>
  <si>
    <t>20251547</t>
  </si>
  <si>
    <t>3010364907531</t>
  </si>
  <si>
    <t>20241572</t>
  </si>
  <si>
    <t>9003233031637</t>
  </si>
  <si>
    <t>20242781</t>
  </si>
  <si>
    <t>531813 52 073776</t>
  </si>
  <si>
    <t>20252196</t>
  </si>
  <si>
    <t>3021427627861</t>
  </si>
  <si>
    <t>20252796</t>
  </si>
  <si>
    <t>50603561901014</t>
  </si>
  <si>
    <t>20241137</t>
  </si>
  <si>
    <t>1000-6771-2886</t>
  </si>
  <si>
    <t>20241362</t>
  </si>
  <si>
    <t>3021812918491</t>
  </si>
  <si>
    <t>20251585</t>
  </si>
  <si>
    <t>01086498071107</t>
  </si>
  <si>
    <t>20237145</t>
  </si>
  <si>
    <t>3333-13-3099275</t>
  </si>
  <si>
    <t>20251623</t>
  </si>
  <si>
    <t>626401-01-522713</t>
  </si>
  <si>
    <t>20252092</t>
  </si>
  <si>
    <t>453022-52-057056</t>
  </si>
  <si>
    <t>20242182</t>
  </si>
  <si>
    <t>3333-29-0699620</t>
  </si>
  <si>
    <t>20242196</t>
  </si>
  <si>
    <t>351-1170-1608-43</t>
  </si>
  <si>
    <t>20242135</t>
  </si>
  <si>
    <t>1000-8735-0987</t>
  </si>
  <si>
    <t>20241459</t>
  </si>
  <si>
    <t>1000-9061-7538</t>
  </si>
  <si>
    <t>20242520</t>
  </si>
  <si>
    <t>1000-6157-3002</t>
  </si>
  <si>
    <t>20241738</t>
  </si>
  <si>
    <t>631-002-04448224</t>
  </si>
  <si>
    <t>20222746</t>
  </si>
  <si>
    <t>1000-3853-2425</t>
  </si>
  <si>
    <t>20222048</t>
  </si>
  <si>
    <t>352-1368-4946-73</t>
  </si>
  <si>
    <t>20252338</t>
  </si>
  <si>
    <t>1001-0531-8770</t>
  </si>
  <si>
    <t>20252755</t>
  </si>
  <si>
    <t>3333304649569</t>
  </si>
  <si>
    <t>20251503</t>
  </si>
  <si>
    <t>302-0689-8833-41</t>
  </si>
  <si>
    <t>20251315</t>
  </si>
  <si>
    <t>3333-31-0724253</t>
  </si>
  <si>
    <t>20241762</t>
  </si>
  <si>
    <t>31014402232563</t>
  </si>
  <si>
    <t>20232154</t>
  </si>
  <si>
    <t>73491034183307</t>
  </si>
  <si>
    <t>20252286</t>
  </si>
  <si>
    <t>211059-51-029883</t>
  </si>
  <si>
    <t>20251462</t>
  </si>
  <si>
    <t>524-910417-66807</t>
  </si>
  <si>
    <t>20242672</t>
  </si>
  <si>
    <t>3520615149003</t>
  </si>
  <si>
    <t>20242685</t>
  </si>
  <si>
    <t>356-160-2986133</t>
  </si>
  <si>
    <t>20252053</t>
  </si>
  <si>
    <t>3333-32-1864274</t>
  </si>
  <si>
    <t>20252075</t>
  </si>
  <si>
    <t>3333-31-2260442</t>
  </si>
  <si>
    <t>20242062</t>
  </si>
  <si>
    <t>3333-25-3483192</t>
  </si>
  <si>
    <t>20252148</t>
  </si>
  <si>
    <t>3561480261553</t>
  </si>
  <si>
    <t>20251794</t>
  </si>
  <si>
    <t>352-0365-2433-53</t>
  </si>
  <si>
    <t>20242429</t>
  </si>
  <si>
    <t>453035-56-130077</t>
  </si>
  <si>
    <t>20251362</t>
  </si>
  <si>
    <t>302-080-1664541</t>
  </si>
  <si>
    <t>20251852</t>
  </si>
  <si>
    <t>3561367859303</t>
  </si>
  <si>
    <t>20232737</t>
  </si>
  <si>
    <t>3333286125788</t>
  </si>
  <si>
    <t>20212011</t>
  </si>
  <si>
    <t>우리</t>
  </si>
  <si>
    <t>1002-759-837134</t>
  </si>
  <si>
    <t>20251532</t>
  </si>
  <si>
    <t>경남은행</t>
  </si>
  <si>
    <t>684-21-0000883</t>
  </si>
  <si>
    <t>20232430</t>
  </si>
  <si>
    <t>406601-04-572986</t>
  </si>
  <si>
    <t>20242306</t>
  </si>
  <si>
    <t>515-910246-60807</t>
  </si>
  <si>
    <t>20252613</t>
  </si>
  <si>
    <t>3028792918771</t>
  </si>
  <si>
    <t>20251828</t>
  </si>
  <si>
    <t>657-910529-53607</t>
  </si>
  <si>
    <t>20252432</t>
  </si>
  <si>
    <t>471039-52-027458</t>
  </si>
  <si>
    <t>20252262</t>
  </si>
  <si>
    <t>3020144751201</t>
  </si>
  <si>
    <t>20252679</t>
  </si>
  <si>
    <t>65791048508607</t>
  </si>
  <si>
    <t>30251271</t>
  </si>
  <si>
    <t>100054408286</t>
  </si>
  <si>
    <t>20251351</t>
  </si>
  <si>
    <t>3521939009183</t>
  </si>
  <si>
    <t>20252027</t>
  </si>
  <si>
    <t>1021-02-1487733</t>
  </si>
  <si>
    <t>20252170</t>
  </si>
  <si>
    <t>60091034040907</t>
  </si>
  <si>
    <t>20251149</t>
  </si>
  <si>
    <t>3333-29-8817550</t>
  </si>
  <si>
    <t>20251157</t>
  </si>
  <si>
    <t>전혜경</t>
  </si>
  <si>
    <t>33333-0646-2246</t>
  </si>
  <si>
    <t>20251554</t>
  </si>
  <si>
    <t>302-1056-4272-11</t>
  </si>
  <si>
    <t>20252817</t>
  </si>
  <si>
    <t>302-149-7621831</t>
  </si>
  <si>
    <t>20252614</t>
  </si>
  <si>
    <t>토스뱅크 1001-7196-4354</t>
  </si>
  <si>
    <t>20211178</t>
  </si>
  <si>
    <t>3333-24-5494843</t>
  </si>
  <si>
    <t>20242589</t>
  </si>
  <si>
    <t>734-910149-63507</t>
  </si>
  <si>
    <t>20242603</t>
  </si>
  <si>
    <t>010-050603-00007</t>
  </si>
  <si>
    <t>20252434</t>
  </si>
  <si>
    <t>457-02-384605</t>
  </si>
  <si>
    <t>20252202</t>
  </si>
  <si>
    <t>3521404797853</t>
  </si>
  <si>
    <t>20251086</t>
  </si>
  <si>
    <t>705601-01-581228</t>
  </si>
  <si>
    <t>20241785</t>
  </si>
  <si>
    <t>66491008357107</t>
  </si>
  <si>
    <t>20242691</t>
  </si>
  <si>
    <t>3333-28-1762860</t>
  </si>
  <si>
    <t>20242703</t>
  </si>
  <si>
    <t>352-1418-1817-63</t>
  </si>
  <si>
    <t>20232749</t>
  </si>
  <si>
    <t>352-1755-7847-83</t>
  </si>
  <si>
    <t>20242317</t>
  </si>
  <si>
    <t>207-372530-02-101</t>
  </si>
  <si>
    <t>20251452</t>
  </si>
  <si>
    <t>100084150698</t>
  </si>
  <si>
    <t>20242405</t>
  </si>
  <si>
    <t>351-0559-3962-93</t>
  </si>
  <si>
    <t>20242410</t>
  </si>
  <si>
    <t>1000-8812-1926</t>
  </si>
  <si>
    <t>20251809</t>
  </si>
  <si>
    <t>302-1461-7592-81</t>
  </si>
  <si>
    <t>20251814</t>
  </si>
  <si>
    <t>48111356-021607</t>
  </si>
  <si>
    <t>20251318</t>
  </si>
  <si>
    <t>241-910047-83507</t>
  </si>
  <si>
    <t>20252431</t>
  </si>
  <si>
    <t>3120220886041</t>
  </si>
  <si>
    <t>20221549</t>
  </si>
  <si>
    <t>641-910308-33407</t>
  </si>
  <si>
    <t>1002760892808</t>
    <phoneticPr fontId="4" type="noConversion"/>
  </si>
  <si>
    <t>20252828</t>
  </si>
  <si>
    <t>27631816202001</t>
  </si>
  <si>
    <t>20252782</t>
  </si>
  <si>
    <t>570-349037-02-001</t>
  </si>
  <si>
    <t>20241904</t>
  </si>
  <si>
    <t>302-1417-9382-71</t>
  </si>
  <si>
    <t>20242598</t>
  </si>
  <si>
    <t>3560165252263</t>
  </si>
  <si>
    <t>20252135</t>
  </si>
  <si>
    <t>3510818182093</t>
  </si>
  <si>
    <t>20252130</t>
  </si>
  <si>
    <t>01071876258407</t>
  </si>
  <si>
    <t>20242347</t>
  </si>
  <si>
    <t>3333-26-2553617</t>
  </si>
  <si>
    <t>20242349</t>
  </si>
  <si>
    <t>3520537336193</t>
  </si>
  <si>
    <t>20252832</t>
  </si>
  <si>
    <t>42912195080</t>
  </si>
  <si>
    <t>20252840</t>
  </si>
  <si>
    <t>31143102015899</t>
  </si>
  <si>
    <t>20252189</t>
  </si>
  <si>
    <t>3028397102161</t>
  </si>
  <si>
    <t>20251015</t>
  </si>
  <si>
    <t>352-0835-1965-53</t>
  </si>
  <si>
    <t>20237150</t>
  </si>
  <si>
    <t>53391001986607</t>
  </si>
  <si>
    <t>20251453</t>
  </si>
  <si>
    <t>3333303167232</t>
  </si>
  <si>
    <t>110428729640</t>
    <phoneticPr fontId="4" type="noConversion"/>
  </si>
  <si>
    <t>20252038</t>
  </si>
  <si>
    <t>100093208261</t>
  </si>
  <si>
    <t>20252167</t>
  </si>
  <si>
    <t>3010277377871</t>
  </si>
  <si>
    <t>20252313</t>
  </si>
  <si>
    <t>43690204107430</t>
  </si>
  <si>
    <t>9002195801398</t>
    <phoneticPr fontId="4" type="noConversion"/>
  </si>
  <si>
    <t>새마을금고</t>
    <phoneticPr fontId="4" type="noConversion"/>
  </si>
  <si>
    <t>김*영</t>
  </si>
  <si>
    <t>고*민</t>
  </si>
  <si>
    <t>이*경</t>
  </si>
  <si>
    <t>김*일</t>
  </si>
  <si>
    <t>박*현</t>
  </si>
  <si>
    <t>한*일</t>
  </si>
  <si>
    <t>정*민</t>
  </si>
  <si>
    <t>최*민</t>
  </si>
  <si>
    <t>이*하</t>
  </si>
  <si>
    <t>장*권</t>
  </si>
  <si>
    <t>전*한</t>
  </si>
  <si>
    <t>윤*현</t>
  </si>
  <si>
    <t>이*민</t>
  </si>
  <si>
    <t>김*수</t>
  </si>
  <si>
    <t>한*원</t>
  </si>
  <si>
    <t>박*훈</t>
  </si>
  <si>
    <t>백*규</t>
  </si>
  <si>
    <t>강*영</t>
  </si>
  <si>
    <t>박*수</t>
  </si>
  <si>
    <t>최*웅</t>
  </si>
  <si>
    <t>박*서</t>
  </si>
  <si>
    <t>이*일</t>
  </si>
  <si>
    <t>이*우</t>
  </si>
  <si>
    <t>노*덕</t>
  </si>
  <si>
    <t>김*현</t>
  </si>
  <si>
    <t>이*성</t>
  </si>
  <si>
    <t>김*우</t>
  </si>
  <si>
    <t>윤*규</t>
  </si>
  <si>
    <t>최*원</t>
  </si>
  <si>
    <t>김*식</t>
  </si>
  <si>
    <t>이*혁</t>
  </si>
  <si>
    <t>김*태</t>
  </si>
  <si>
    <t>김*민</t>
  </si>
  <si>
    <t>윤*영</t>
  </si>
  <si>
    <t>양*환</t>
  </si>
  <si>
    <t>지*환</t>
  </si>
  <si>
    <t>한*진</t>
  </si>
  <si>
    <t>손*만</t>
  </si>
  <si>
    <t>김*원</t>
  </si>
  <si>
    <t>권*준</t>
  </si>
  <si>
    <t>김*승</t>
  </si>
  <si>
    <t>김*욱</t>
  </si>
  <si>
    <t>박*준</t>
  </si>
  <si>
    <t>주*현</t>
  </si>
  <si>
    <t>장*민</t>
  </si>
  <si>
    <t>신*수</t>
  </si>
  <si>
    <t>허*혁</t>
  </si>
  <si>
    <t>이*석</t>
  </si>
  <si>
    <t>양*민</t>
  </si>
  <si>
    <t>길*호</t>
  </si>
  <si>
    <t>김*진</t>
  </si>
  <si>
    <t>조*민</t>
  </si>
  <si>
    <t>김*연</t>
  </si>
  <si>
    <t>한*종</t>
  </si>
  <si>
    <t>송*민</t>
  </si>
  <si>
    <t>이*후</t>
  </si>
  <si>
    <t>임*찬</t>
  </si>
  <si>
    <t>장*우</t>
  </si>
  <si>
    <t>김*채</t>
  </si>
  <si>
    <t>김*혁</t>
  </si>
  <si>
    <t>오*택</t>
  </si>
  <si>
    <t>신*환</t>
  </si>
  <si>
    <t>강*윤</t>
  </si>
  <si>
    <t>노*모</t>
  </si>
  <si>
    <t>김*재</t>
  </si>
  <si>
    <t>오*민</t>
  </si>
  <si>
    <t>박*휘</t>
  </si>
  <si>
    <t>박*범</t>
  </si>
  <si>
    <t>김*환</t>
  </si>
  <si>
    <t>하*빈</t>
  </si>
  <si>
    <t>곽*찬</t>
  </si>
  <si>
    <t>정*호</t>
  </si>
  <si>
    <t>차*준</t>
  </si>
  <si>
    <t>최*용</t>
  </si>
  <si>
    <t>최*준</t>
  </si>
  <si>
    <t>김*호</t>
  </si>
  <si>
    <t>최*욱</t>
  </si>
  <si>
    <t>권*영</t>
  </si>
  <si>
    <t>오*혁</t>
  </si>
  <si>
    <t>송*혁</t>
  </si>
  <si>
    <t>오*현</t>
  </si>
  <si>
    <t>김*섭</t>
  </si>
  <si>
    <t>김*규</t>
  </si>
  <si>
    <t>심*형</t>
  </si>
  <si>
    <t>유*종</t>
  </si>
  <si>
    <t>김*훈</t>
  </si>
  <si>
    <t>이*오</t>
  </si>
  <si>
    <t>황*성</t>
  </si>
  <si>
    <t>박*원</t>
  </si>
  <si>
    <t>심*보</t>
  </si>
  <si>
    <t>최*운</t>
  </si>
  <si>
    <t>여*백</t>
  </si>
  <si>
    <t>장*수</t>
  </si>
  <si>
    <t>한*희</t>
  </si>
  <si>
    <t>곽*영</t>
  </si>
  <si>
    <t>민*원</t>
  </si>
  <si>
    <t>이*수</t>
  </si>
  <si>
    <t>조*서</t>
  </si>
  <si>
    <t>유*선</t>
  </si>
  <si>
    <t>전*준</t>
  </si>
  <si>
    <t>김*경</t>
  </si>
  <si>
    <t>윤*진</t>
  </si>
  <si>
    <t>이*호</t>
  </si>
  <si>
    <t>유*호</t>
  </si>
  <si>
    <t>심*준</t>
  </si>
  <si>
    <t>안*우</t>
  </si>
  <si>
    <t>이*욱</t>
  </si>
  <si>
    <t>정*안</t>
  </si>
  <si>
    <t>전*호</t>
  </si>
  <si>
    <t>고*영</t>
  </si>
  <si>
    <t>최*석</t>
  </si>
  <si>
    <t>장*재</t>
  </si>
  <si>
    <t>조*제</t>
  </si>
  <si>
    <t>이*규</t>
  </si>
  <si>
    <t>정*용</t>
  </si>
  <si>
    <t>정*원</t>
  </si>
  <si>
    <t>유*기</t>
  </si>
  <si>
    <t>황*근</t>
  </si>
  <si>
    <t>김*용</t>
  </si>
  <si>
    <t>강*재</t>
  </si>
  <si>
    <t>신*호</t>
  </si>
  <si>
    <t>고*경</t>
  </si>
  <si>
    <t>이*영</t>
  </si>
  <si>
    <t>송*훈</t>
  </si>
  <si>
    <t>김*성</t>
  </si>
  <si>
    <t>임*윤</t>
  </si>
  <si>
    <t>인*훈</t>
  </si>
  <si>
    <t>윤*호</t>
  </si>
  <si>
    <t>박*혁</t>
  </si>
  <si>
    <t>김*후</t>
  </si>
  <si>
    <t>유*일</t>
  </si>
  <si>
    <t>정*현</t>
  </si>
  <si>
    <t>허*영</t>
  </si>
  <si>
    <t>반*현</t>
  </si>
  <si>
    <t>이*찬</t>
  </si>
  <si>
    <t>김*준</t>
  </si>
  <si>
    <t>한*안</t>
  </si>
  <si>
    <t>이*윤</t>
  </si>
  <si>
    <t>연*흠</t>
  </si>
  <si>
    <t>장*진</t>
  </si>
  <si>
    <t>윤*훈</t>
  </si>
  <si>
    <t>송*환</t>
  </si>
  <si>
    <t>권*찬</t>
  </si>
  <si>
    <t>김*운</t>
  </si>
  <si>
    <t>김*겸</t>
  </si>
  <si>
    <t>최*남</t>
  </si>
  <si>
    <t>설*균</t>
  </si>
  <si>
    <t>조*원</t>
  </si>
  <si>
    <t>조*관</t>
  </si>
  <si>
    <t>고*성</t>
  </si>
  <si>
    <t>노*래</t>
  </si>
  <si>
    <t>유*하</t>
  </si>
  <si>
    <t>채*혁</t>
  </si>
  <si>
    <t>김*서</t>
  </si>
  <si>
    <t>조*연</t>
  </si>
  <si>
    <t>유*재</t>
  </si>
  <si>
    <t>윤*준</t>
  </si>
  <si>
    <t>허*</t>
  </si>
  <si>
    <t>남*우</t>
  </si>
  <si>
    <t>김*균</t>
  </si>
  <si>
    <t>공*준</t>
  </si>
  <si>
    <t>홍*욱</t>
  </si>
  <si>
    <t>정*재</t>
  </si>
  <si>
    <t>장*영</t>
  </si>
  <si>
    <t>신*성</t>
  </si>
  <si>
    <t>유*준</t>
  </si>
  <si>
    <t>정*모</t>
  </si>
  <si>
    <t>박*규</t>
  </si>
  <si>
    <t>서*성</t>
  </si>
  <si>
    <t>이*훈</t>
  </si>
  <si>
    <t>박*우</t>
  </si>
  <si>
    <t>정*종</t>
  </si>
  <si>
    <t>권*석</t>
  </si>
  <si>
    <t>손*성</t>
  </si>
  <si>
    <t>이*용</t>
  </si>
  <si>
    <t>박*청</t>
  </si>
  <si>
    <t>이*형</t>
  </si>
  <si>
    <t>양*성</t>
  </si>
  <si>
    <t>염*재</t>
  </si>
  <si>
    <t>최*현</t>
  </si>
  <si>
    <t>남*재</t>
  </si>
  <si>
    <t>백*구</t>
  </si>
  <si>
    <t>정*훈</t>
  </si>
  <si>
    <t>천*동</t>
  </si>
  <si>
    <t>염*영</t>
  </si>
  <si>
    <t>주*빈</t>
  </si>
  <si>
    <t>김*석</t>
  </si>
  <si>
    <t>박*승</t>
  </si>
  <si>
    <t>이*표</t>
  </si>
  <si>
    <t>허*재</t>
  </si>
  <si>
    <t>신*빈</t>
  </si>
  <si>
    <t>김*중</t>
  </si>
  <si>
    <t>박*근</t>
  </si>
  <si>
    <t>김*율</t>
  </si>
  <si>
    <t>우*홍</t>
  </si>
  <si>
    <t>여*건</t>
  </si>
  <si>
    <t>최*대</t>
  </si>
  <si>
    <t>김*빈</t>
  </si>
  <si>
    <t>안*준</t>
  </si>
  <si>
    <t>이*환</t>
  </si>
  <si>
    <t>성*헌</t>
  </si>
  <si>
    <t>박*찬</t>
  </si>
  <si>
    <t>이*기</t>
  </si>
  <si>
    <t>최*림</t>
  </si>
  <si>
    <t>조*재</t>
  </si>
  <si>
    <t>정*규</t>
  </si>
  <si>
    <t>강*현</t>
  </si>
  <si>
    <t>소*빈</t>
  </si>
  <si>
    <t>지*현</t>
  </si>
  <si>
    <t>안*기</t>
  </si>
  <si>
    <t>S*I KANGWEI</t>
  </si>
  <si>
    <t>이*준</t>
  </si>
  <si>
    <t>이*재</t>
  </si>
  <si>
    <t>서*혁</t>
  </si>
  <si>
    <t>양*권</t>
  </si>
  <si>
    <t>이*연</t>
  </si>
  <si>
    <t>이*현</t>
  </si>
  <si>
    <t>송*언</t>
  </si>
  <si>
    <t>유*민</t>
  </si>
  <si>
    <t>백*안</t>
  </si>
  <si>
    <t>권*</t>
  </si>
  <si>
    <t>문*헌</t>
  </si>
  <si>
    <t>민*홍</t>
  </si>
  <si>
    <t>오*근</t>
  </si>
  <si>
    <t>김*한</t>
  </si>
  <si>
    <t>박*형</t>
  </si>
  <si>
    <t>오*경</t>
  </si>
  <si>
    <t>강*석</t>
  </si>
  <si>
    <t>김*람</t>
  </si>
  <si>
    <t>임*진</t>
  </si>
  <si>
    <t>곽*서</t>
  </si>
  <si>
    <t>장*석</t>
  </si>
  <si>
    <t>리*이션</t>
  </si>
  <si>
    <t>고*빈</t>
  </si>
  <si>
    <t>채*빈</t>
  </si>
  <si>
    <t>박*경</t>
  </si>
  <si>
    <t>장*현</t>
  </si>
  <si>
    <t>황*혁</t>
  </si>
  <si>
    <t>이*진</t>
  </si>
  <si>
    <t>이*학</t>
  </si>
  <si>
    <t>정*경</t>
  </si>
  <si>
    <t>문*리</t>
  </si>
  <si>
    <t>이*인</t>
  </si>
  <si>
    <t>김*송</t>
  </si>
  <si>
    <t>장*나</t>
  </si>
  <si>
    <t>남*연</t>
  </si>
  <si>
    <t>채*정</t>
  </si>
  <si>
    <t>강*형</t>
  </si>
  <si>
    <t>오*원</t>
  </si>
  <si>
    <t>한*수</t>
  </si>
  <si>
    <t>박*민</t>
  </si>
  <si>
    <t>김*기</t>
  </si>
  <si>
    <t>이*빈</t>
  </si>
  <si>
    <t>송*은</t>
  </si>
  <si>
    <t>이*림</t>
  </si>
  <si>
    <t>심*리</t>
  </si>
  <si>
    <t>최*인</t>
  </si>
  <si>
    <t>박*영</t>
  </si>
  <si>
    <t>고*지</t>
  </si>
  <si>
    <t>박*진</t>
  </si>
  <si>
    <t>권*경</t>
  </si>
  <si>
    <t>이*지</t>
  </si>
  <si>
    <t>황*아</t>
  </si>
  <si>
    <t>백*연</t>
  </si>
  <si>
    <t>정*리</t>
  </si>
  <si>
    <t>정*우</t>
  </si>
  <si>
    <t>박*윤</t>
  </si>
  <si>
    <t>류*원</t>
  </si>
  <si>
    <t>허*서</t>
  </si>
  <si>
    <t>류*호</t>
  </si>
  <si>
    <t>김*아</t>
  </si>
  <si>
    <t>노*란</t>
  </si>
  <si>
    <t>최*은</t>
  </si>
  <si>
    <t>박*은</t>
  </si>
  <si>
    <t>최*희</t>
  </si>
  <si>
    <t>홍*영</t>
  </si>
  <si>
    <t>김*결</t>
  </si>
  <si>
    <t>김*희</t>
  </si>
  <si>
    <t>허*희</t>
  </si>
  <si>
    <t>김*안</t>
  </si>
  <si>
    <t>유*라</t>
  </si>
  <si>
    <t>정*은</t>
  </si>
  <si>
    <t>이*희</t>
  </si>
  <si>
    <t>이*서</t>
  </si>
  <si>
    <t>박*슬</t>
  </si>
  <si>
    <t>박*연</t>
  </si>
  <si>
    <t>안*연</t>
  </si>
  <si>
    <t>홍*형</t>
  </si>
  <si>
    <t>최*린</t>
  </si>
  <si>
    <t>황*희</t>
  </si>
  <si>
    <t>강*솔</t>
  </si>
  <si>
    <t>백*희</t>
  </si>
  <si>
    <t>이*안</t>
  </si>
  <si>
    <t>김*솔</t>
  </si>
  <si>
    <t>고*서</t>
  </si>
  <si>
    <t>천*희</t>
  </si>
  <si>
    <t>김*정</t>
  </si>
  <si>
    <t>신*경</t>
  </si>
  <si>
    <t>김*울</t>
  </si>
  <si>
    <t>최*영</t>
  </si>
  <si>
    <t>김*미</t>
  </si>
  <si>
    <t>성*빈</t>
  </si>
  <si>
    <t>국*란</t>
  </si>
  <si>
    <t>서*주</t>
  </si>
  <si>
    <t>윤*경</t>
  </si>
  <si>
    <t>윤*빈</t>
  </si>
  <si>
    <t>김*라</t>
  </si>
  <si>
    <t>이*아</t>
  </si>
  <si>
    <t>박*리</t>
  </si>
  <si>
    <t>박*아</t>
  </si>
  <si>
    <t>송*솔</t>
  </si>
  <si>
    <t>최*윤</t>
  </si>
  <si>
    <t>홍*수</t>
  </si>
  <si>
    <t>정*정</t>
  </si>
  <si>
    <t>신*연</t>
  </si>
  <si>
    <t>고*아</t>
  </si>
  <si>
    <t>김*지</t>
  </si>
  <si>
    <t>허*민</t>
  </si>
  <si>
    <t>배*은</t>
  </si>
  <si>
    <t>김*은</t>
  </si>
  <si>
    <t>성*현</t>
  </si>
  <si>
    <t>최*주</t>
  </si>
  <si>
    <t>정*숙</t>
  </si>
  <si>
    <t>노*지</t>
  </si>
  <si>
    <t>전*원</t>
  </si>
  <si>
    <t>박*별</t>
  </si>
  <si>
    <t>곽*연</t>
  </si>
  <si>
    <t>최*화</t>
  </si>
  <si>
    <t>임*나</t>
  </si>
  <si>
    <t>양*연</t>
  </si>
  <si>
    <t>이*비</t>
  </si>
  <si>
    <t>변*인</t>
  </si>
  <si>
    <t>윤*지</t>
  </si>
  <si>
    <t>신*나</t>
  </si>
  <si>
    <t>송*림</t>
  </si>
  <si>
    <t>안*빈</t>
  </si>
  <si>
    <t>양*서</t>
  </si>
  <si>
    <t>남*미</t>
  </si>
  <si>
    <t>성*민</t>
  </si>
  <si>
    <t>송*아</t>
  </si>
  <si>
    <t>이*은</t>
  </si>
  <si>
    <t>유*희</t>
  </si>
  <si>
    <t>오*진</t>
  </si>
  <si>
    <t>최*정</t>
  </si>
  <si>
    <t>김*슬</t>
  </si>
  <si>
    <t>조*빈</t>
  </si>
  <si>
    <t>서*희</t>
  </si>
  <si>
    <t>조*진</t>
  </si>
  <si>
    <t>박*미</t>
  </si>
  <si>
    <t>조*내</t>
  </si>
  <si>
    <t>임*은</t>
  </si>
  <si>
    <t>송*윤</t>
  </si>
  <si>
    <t>조*란</t>
  </si>
  <si>
    <t>권*호</t>
  </si>
  <si>
    <t>송*원</t>
  </si>
  <si>
    <t>진*현</t>
  </si>
  <si>
    <t>신*원</t>
  </si>
  <si>
    <t>장*은</t>
  </si>
  <si>
    <t>강*정</t>
  </si>
  <si>
    <t>강*지</t>
  </si>
  <si>
    <t>조*인</t>
  </si>
  <si>
    <t>안*신</t>
  </si>
  <si>
    <t>김*혜</t>
  </si>
  <si>
    <t>윤*원</t>
  </si>
  <si>
    <t>복*은</t>
  </si>
  <si>
    <t>김*윤</t>
  </si>
  <si>
    <t>이*정</t>
  </si>
  <si>
    <t>안*은</t>
  </si>
  <si>
    <t>전*경</t>
  </si>
  <si>
    <t>오*정</t>
  </si>
  <si>
    <t>하*주</t>
  </si>
  <si>
    <t>신*총</t>
  </si>
  <si>
    <t>조*은</t>
  </si>
  <si>
    <t>성*수</t>
  </si>
  <si>
    <t>정*이</t>
  </si>
  <si>
    <t>이*록</t>
  </si>
  <si>
    <t>김*인</t>
  </si>
  <si>
    <t>안*민</t>
  </si>
  <si>
    <t>정*빈</t>
  </si>
  <si>
    <t>윤*림</t>
  </si>
  <si>
    <t>이*린</t>
  </si>
  <si>
    <t>최*우</t>
  </si>
  <si>
    <t>정*혜</t>
  </si>
  <si>
    <t>백*인</t>
  </si>
  <si>
    <t>허*정</t>
  </si>
  <si>
    <t>이*혜</t>
  </si>
  <si>
    <t>표*향</t>
  </si>
  <si>
    <t>정*희</t>
  </si>
  <si>
    <t>조*별</t>
  </si>
  <si>
    <t>최*연</t>
  </si>
  <si>
    <t>명*원</t>
  </si>
  <si>
    <t>배*연</t>
  </si>
  <si>
    <t>서*수</t>
  </si>
  <si>
    <t>정*연</t>
  </si>
  <si>
    <t>주*정</t>
  </si>
  <si>
    <t>김*린</t>
  </si>
  <si>
    <t>이*해</t>
  </si>
  <si>
    <t>백*현</t>
  </si>
  <si>
    <t>황*선</t>
  </si>
  <si>
    <t>장*성</t>
  </si>
  <si>
    <t>이*순</t>
  </si>
  <si>
    <t>하*희</t>
  </si>
  <si>
    <t>권*용</t>
  </si>
  <si>
    <t>유*창</t>
  </si>
  <si>
    <t>황*석</t>
  </si>
  <si>
    <t>이*화</t>
  </si>
  <si>
    <t>서*순</t>
  </si>
  <si>
    <t>김*택</t>
  </si>
  <si>
    <t>안*애</t>
  </si>
  <si>
    <t>심*문</t>
  </si>
  <si>
    <t>문*정</t>
  </si>
  <si>
    <t>전*하</t>
  </si>
  <si>
    <t>이*배</t>
  </si>
  <si>
    <t>황*용</t>
  </si>
  <si>
    <t>안*미</t>
  </si>
  <si>
    <t>윤*종</t>
  </si>
  <si>
    <t>김*숙</t>
  </si>
  <si>
    <t>김*삼</t>
  </si>
  <si>
    <t>김*신</t>
  </si>
  <si>
    <t>공*신</t>
  </si>
  <si>
    <t>김*조</t>
  </si>
  <si>
    <t>박*혜</t>
  </si>
  <si>
    <t>신*이</t>
  </si>
  <si>
    <t>장*경</t>
  </si>
  <si>
    <t>최*훈</t>
  </si>
  <si>
    <t>소*섭</t>
  </si>
  <si>
    <t>박*선</t>
  </si>
  <si>
    <t>김*철</t>
  </si>
  <si>
    <t>김*배</t>
  </si>
  <si>
    <t>정*영</t>
  </si>
  <si>
    <t>문*헌종헌</t>
  </si>
  <si>
    <t>L*WEISHEN</t>
  </si>
  <si>
    <t>채*석</t>
  </si>
  <si>
    <t>유*진</t>
  </si>
  <si>
    <t>김*평</t>
  </si>
  <si>
    <t>최*성</t>
  </si>
  <si>
    <t>전*희</t>
  </si>
  <si>
    <t>이*문</t>
  </si>
  <si>
    <t>홍*의</t>
  </si>
  <si>
    <t>우*향</t>
  </si>
  <si>
    <t>최*아</t>
  </si>
  <si>
    <t>류*연</t>
  </si>
  <si>
    <t>백*임</t>
  </si>
  <si>
    <t>박*전</t>
  </si>
  <si>
    <t>양*</t>
  </si>
  <si>
    <t>홍*애</t>
  </si>
  <si>
    <t>강*미</t>
  </si>
  <si>
    <t>김*찬</t>
  </si>
  <si>
    <t>복*한</t>
  </si>
  <si>
    <t>박*숙</t>
  </si>
  <si>
    <t>장*철</t>
  </si>
  <si>
    <t>최*필</t>
  </si>
  <si>
    <t>류*하</t>
  </si>
  <si>
    <t>국*은행</t>
  </si>
  <si>
    <t>학생이름</t>
    <phoneticPr fontId="4" type="noConversion"/>
  </si>
  <si>
    <t>예금주</t>
    <phoneticPr fontId="4" type="noConversion"/>
  </si>
  <si>
    <t>1009B호실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</si>
</sst>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_);[Red]\(0\)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11"/>
      <name val="돋움"/>
      <family val="3"/>
      <charset val="129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2" applyProtection="0">
      <alignment vertical="center" wrapText="1"/>
    </xf>
    <xf numFmtId="0" fontId="6" fillId="0" borderId="0"/>
    <xf numFmtId="0" fontId="7" fillId="0" borderId="0"/>
    <xf numFmtId="41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3" fillId="2" borderId="1" xfId="2" applyNumberFormat="1" applyFont="1" applyFill="1" applyBorder="1" applyAlignment="1" applyProtection="1">
      <alignment vertical="center"/>
    </xf>
    <xf numFmtId="0" fontId="0" fillId="2" borderId="1" xfId="0" applyNumberFormat="1" applyFill="1" applyBorder="1">
      <alignment vertical="center"/>
    </xf>
    <xf numFmtId="0" fontId="2" fillId="0" borderId="1" xfId="2" applyNumberFormat="1" applyBorder="1">
      <alignment vertical="center"/>
    </xf>
    <xf numFmtId="0" fontId="2" fillId="0" borderId="0" xfId="2" applyNumberFormat="1" applyBorder="1">
      <alignment vertical="center"/>
    </xf>
    <xf numFmtId="0" fontId="2" fillId="0" borderId="0" xfId="2" applyNumberFormat="1">
      <alignment vertical="center"/>
    </xf>
    <xf numFmtId="41" fontId="2" fillId="0" borderId="1" xfId="1" applyFont="1" applyBorder="1">
      <alignment vertical="center"/>
    </xf>
    <xf numFmtId="41" fontId="2" fillId="0" borderId="1" xfId="2" applyNumberFormat="1" applyBorder="1">
      <alignment vertical="center"/>
    </xf>
    <xf numFmtId="176" fontId="2" fillId="0" borderId="1" xfId="2" applyNumberFormat="1" applyBorder="1">
      <alignment vertical="center"/>
    </xf>
    <xf numFmtId="0" fontId="5" fillId="2" borderId="1" xfId="3" applyNumberFormat="1" applyFont="1" applyFill="1" applyBorder="1" applyAlignment="1">
      <alignment vertical="center" wrapText="1"/>
    </xf>
    <xf numFmtId="0" fontId="2" fillId="0" borderId="1" xfId="4" applyFont="1" applyBorder="1" applyAlignment="1">
      <alignment horizontal="center" vertical="center"/>
    </xf>
    <xf numFmtId="177" fontId="2" fillId="0" borderId="1" xfId="4" applyNumberFormat="1" applyFont="1" applyBorder="1" applyAlignment="1">
      <alignment horizontal="center" vertical="center"/>
    </xf>
    <xf numFmtId="0" fontId="5" fillId="2" borderId="1" xfId="3" quotePrefix="1" applyNumberFormat="1" applyFont="1" applyFill="1" applyBorder="1" applyAlignment="1">
      <alignment vertical="center" wrapText="1"/>
    </xf>
    <xf numFmtId="0" fontId="0" fillId="0" borderId="0" xfId="0" applyNumberFormat="1">
      <alignment vertical="center"/>
    </xf>
    <xf numFmtId="176" fontId="2" fillId="0" borderId="0" xfId="2" applyNumberFormat="1" applyBorder="1">
      <alignment vertical="center"/>
    </xf>
  </cellXfs>
  <cellStyles count="14">
    <cellStyle name="Normal" xfId="5"/>
    <cellStyle name="Normal 2" xfId="3"/>
    <cellStyle name="쉼표 [0]" xfId="1" builtinId="6"/>
    <cellStyle name="쉼표 [0] 2" xfId="6"/>
    <cellStyle name="표준" xfId="0" builtinId="0"/>
    <cellStyle name="표준 10" xfId="7"/>
    <cellStyle name="표준 2" xfId="4"/>
    <cellStyle name="표준 3" xfId="8"/>
    <cellStyle name="표준 4" xfId="9"/>
    <cellStyle name="표준 5" xfId="10"/>
    <cellStyle name="표준 6" xfId="11"/>
    <cellStyle name="표준 7" xfId="12"/>
    <cellStyle name="표준 8" xfId="2"/>
    <cellStyle name="표준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83"/>
  <sheetViews>
    <sheetView tabSelected="1" topLeftCell="A521" workbookViewId="0">
      <selection activeCell="D551" sqref="D551"/>
    </sheetView>
  </sheetViews>
  <sheetFormatPr defaultRowHeight="16.5"/>
  <cols>
    <col min="1" max="1" width="6.625" style="13" customWidth="1"/>
    <col min="2" max="2" width="5.625" style="13" customWidth="1"/>
    <col min="3" max="4" width="9.875" style="3" customWidth="1"/>
    <col min="5" max="5" width="8.125" style="3" customWidth="1"/>
    <col min="6" max="6" width="9.875" style="3" customWidth="1"/>
    <col min="7" max="7" width="16.875" style="3" customWidth="1"/>
    <col min="8" max="8" width="7.25" style="4" customWidth="1"/>
    <col min="9" max="9" width="9.875" style="5" hidden="1" customWidth="1"/>
    <col min="10" max="14" width="9.875" style="5" customWidth="1"/>
    <col min="15" max="15" width="11.5" style="5" customWidth="1"/>
    <col min="16" max="16" width="9.875" style="5" customWidth="1"/>
    <col min="17" max="176" width="9" style="5"/>
    <col min="177" max="177" width="5.75" style="5" customWidth="1"/>
    <col min="178" max="178" width="17.5" style="5" customWidth="1"/>
    <col min="179" max="179" width="16.625" style="5" customWidth="1"/>
    <col min="180" max="180" width="9.375" style="5" bestFit="1" customWidth="1"/>
    <col min="181" max="181" width="8.5" style="5" bestFit="1" customWidth="1"/>
    <col min="182" max="182" width="12.25" style="5" bestFit="1" customWidth="1"/>
    <col min="183" max="183" width="4.75" style="5" bestFit="1" customWidth="1"/>
    <col min="184" max="184" width="12.625" style="5" bestFit="1" customWidth="1"/>
    <col min="185" max="185" width="13.875" style="5" customWidth="1"/>
    <col min="186" max="186" width="12.25" style="5" customWidth="1"/>
    <col min="187" max="187" width="21.5" style="5" customWidth="1"/>
    <col min="188" max="188" width="12.25" style="5" customWidth="1"/>
    <col min="189" max="189" width="9" style="5" customWidth="1"/>
    <col min="190" max="432" width="9" style="5"/>
    <col min="433" max="433" width="5.75" style="5" customWidth="1"/>
    <col min="434" max="434" width="17.5" style="5" customWidth="1"/>
    <col min="435" max="435" width="16.625" style="5" customWidth="1"/>
    <col min="436" max="436" width="9.375" style="5" bestFit="1" customWidth="1"/>
    <col min="437" max="437" width="8.5" style="5" bestFit="1" customWidth="1"/>
    <col min="438" max="438" width="12.25" style="5" bestFit="1" customWidth="1"/>
    <col min="439" max="439" width="4.75" style="5" bestFit="1" customWidth="1"/>
    <col min="440" max="440" width="12.625" style="5" bestFit="1" customWidth="1"/>
    <col min="441" max="441" width="13.875" style="5" customWidth="1"/>
    <col min="442" max="442" width="12.25" style="5" customWidth="1"/>
    <col min="443" max="443" width="21.5" style="5" customWidth="1"/>
    <col min="444" max="444" width="12.25" style="5" customWidth="1"/>
    <col min="445" max="445" width="9" style="5" customWidth="1"/>
    <col min="446" max="688" width="9" style="5"/>
    <col min="689" max="689" width="5.75" style="5" customWidth="1"/>
    <col min="690" max="690" width="17.5" style="5" customWidth="1"/>
    <col min="691" max="691" width="16.625" style="5" customWidth="1"/>
    <col min="692" max="692" width="9.375" style="5" bestFit="1" customWidth="1"/>
    <col min="693" max="693" width="8.5" style="5" bestFit="1" customWidth="1"/>
    <col min="694" max="694" width="12.25" style="5" bestFit="1" customWidth="1"/>
    <col min="695" max="695" width="4.75" style="5" bestFit="1" customWidth="1"/>
    <col min="696" max="696" width="12.625" style="5" bestFit="1" customWidth="1"/>
    <col min="697" max="697" width="13.875" style="5" customWidth="1"/>
    <col min="698" max="698" width="12.25" style="5" customWidth="1"/>
    <col min="699" max="699" width="21.5" style="5" customWidth="1"/>
    <col min="700" max="700" width="12.25" style="5" customWidth="1"/>
    <col min="701" max="701" width="9" style="5" customWidth="1"/>
    <col min="702" max="944" width="9" style="5"/>
    <col min="945" max="945" width="5.75" style="5" customWidth="1"/>
    <col min="946" max="946" width="17.5" style="5" customWidth="1"/>
    <col min="947" max="947" width="16.625" style="5" customWidth="1"/>
    <col min="948" max="948" width="9.375" style="5" bestFit="1" customWidth="1"/>
    <col min="949" max="949" width="8.5" style="5" bestFit="1" customWidth="1"/>
    <col min="950" max="950" width="12.25" style="5" bestFit="1" customWidth="1"/>
    <col min="951" max="951" width="4.75" style="5" bestFit="1" customWidth="1"/>
    <col min="952" max="952" width="12.625" style="5" bestFit="1" customWidth="1"/>
    <col min="953" max="953" width="13.875" style="5" customWidth="1"/>
    <col min="954" max="954" width="12.25" style="5" customWidth="1"/>
    <col min="955" max="955" width="21.5" style="5" customWidth="1"/>
    <col min="956" max="956" width="12.25" style="5" customWidth="1"/>
    <col min="957" max="957" width="9" style="5" customWidth="1"/>
    <col min="958" max="1200" width="9" style="5"/>
    <col min="1201" max="1201" width="5.75" style="5" customWidth="1"/>
    <col min="1202" max="1202" width="17.5" style="5" customWidth="1"/>
    <col min="1203" max="1203" width="16.625" style="5" customWidth="1"/>
    <col min="1204" max="1204" width="9.375" style="5" bestFit="1" customWidth="1"/>
    <col min="1205" max="1205" width="8.5" style="5" bestFit="1" customWidth="1"/>
    <col min="1206" max="1206" width="12.25" style="5" bestFit="1" customWidth="1"/>
    <col min="1207" max="1207" width="4.75" style="5" bestFit="1" customWidth="1"/>
    <col min="1208" max="1208" width="12.625" style="5" bestFit="1" customWidth="1"/>
    <col min="1209" max="1209" width="13.875" style="5" customWidth="1"/>
    <col min="1210" max="1210" width="12.25" style="5" customWidth="1"/>
    <col min="1211" max="1211" width="21.5" style="5" customWidth="1"/>
    <col min="1212" max="1212" width="12.25" style="5" customWidth="1"/>
    <col min="1213" max="1213" width="9" style="5" customWidth="1"/>
    <col min="1214" max="1456" width="9" style="5"/>
    <col min="1457" max="1457" width="5.75" style="5" customWidth="1"/>
    <col min="1458" max="1458" width="17.5" style="5" customWidth="1"/>
    <col min="1459" max="1459" width="16.625" style="5" customWidth="1"/>
    <col min="1460" max="1460" width="9.375" style="5" bestFit="1" customWidth="1"/>
    <col min="1461" max="1461" width="8.5" style="5" bestFit="1" customWidth="1"/>
    <col min="1462" max="1462" width="12.25" style="5" bestFit="1" customWidth="1"/>
    <col min="1463" max="1463" width="4.75" style="5" bestFit="1" customWidth="1"/>
    <col min="1464" max="1464" width="12.625" style="5" bestFit="1" customWidth="1"/>
    <col min="1465" max="1465" width="13.875" style="5" customWidth="1"/>
    <col min="1466" max="1466" width="12.25" style="5" customWidth="1"/>
    <col min="1467" max="1467" width="21.5" style="5" customWidth="1"/>
    <col min="1468" max="1468" width="12.25" style="5" customWidth="1"/>
    <col min="1469" max="1469" width="9" style="5" customWidth="1"/>
    <col min="1470" max="1712" width="9" style="5"/>
    <col min="1713" max="1713" width="5.75" style="5" customWidth="1"/>
    <col min="1714" max="1714" width="17.5" style="5" customWidth="1"/>
    <col min="1715" max="1715" width="16.625" style="5" customWidth="1"/>
    <col min="1716" max="1716" width="9.375" style="5" bestFit="1" customWidth="1"/>
    <col min="1717" max="1717" width="8.5" style="5" bestFit="1" customWidth="1"/>
    <col min="1718" max="1718" width="12.25" style="5" bestFit="1" customWidth="1"/>
    <col min="1719" max="1719" width="4.75" style="5" bestFit="1" customWidth="1"/>
    <col min="1720" max="1720" width="12.625" style="5" bestFit="1" customWidth="1"/>
    <col min="1721" max="1721" width="13.875" style="5" customWidth="1"/>
    <col min="1722" max="1722" width="12.25" style="5" customWidth="1"/>
    <col min="1723" max="1723" width="21.5" style="5" customWidth="1"/>
    <col min="1724" max="1724" width="12.25" style="5" customWidth="1"/>
    <col min="1725" max="1725" width="9" style="5" customWidth="1"/>
    <col min="1726" max="1968" width="9" style="5"/>
    <col min="1969" max="1969" width="5.75" style="5" customWidth="1"/>
    <col min="1970" max="1970" width="17.5" style="5" customWidth="1"/>
    <col min="1971" max="1971" width="16.625" style="5" customWidth="1"/>
    <col min="1972" max="1972" width="9.375" style="5" bestFit="1" customWidth="1"/>
    <col min="1973" max="1973" width="8.5" style="5" bestFit="1" customWidth="1"/>
    <col min="1974" max="1974" width="12.25" style="5" bestFit="1" customWidth="1"/>
    <col min="1975" max="1975" width="4.75" style="5" bestFit="1" customWidth="1"/>
    <col min="1976" max="1976" width="12.625" style="5" bestFit="1" customWidth="1"/>
    <col min="1977" max="1977" width="13.875" style="5" customWidth="1"/>
    <col min="1978" max="1978" width="12.25" style="5" customWidth="1"/>
    <col min="1979" max="1979" width="21.5" style="5" customWidth="1"/>
    <col min="1980" max="1980" width="12.25" style="5" customWidth="1"/>
    <col min="1981" max="1981" width="9" style="5" customWidth="1"/>
    <col min="1982" max="2224" width="9" style="5"/>
    <col min="2225" max="2225" width="5.75" style="5" customWidth="1"/>
    <col min="2226" max="2226" width="17.5" style="5" customWidth="1"/>
    <col min="2227" max="2227" width="16.625" style="5" customWidth="1"/>
    <col min="2228" max="2228" width="9.375" style="5" bestFit="1" customWidth="1"/>
    <col min="2229" max="2229" width="8.5" style="5" bestFit="1" customWidth="1"/>
    <col min="2230" max="2230" width="12.25" style="5" bestFit="1" customWidth="1"/>
    <col min="2231" max="2231" width="4.75" style="5" bestFit="1" customWidth="1"/>
    <col min="2232" max="2232" width="12.625" style="5" bestFit="1" customWidth="1"/>
    <col min="2233" max="2233" width="13.875" style="5" customWidth="1"/>
    <col min="2234" max="2234" width="12.25" style="5" customWidth="1"/>
    <col min="2235" max="2235" width="21.5" style="5" customWidth="1"/>
    <col min="2236" max="2236" width="12.25" style="5" customWidth="1"/>
    <col min="2237" max="2237" width="9" style="5" customWidth="1"/>
    <col min="2238" max="2480" width="9" style="5"/>
    <col min="2481" max="2481" width="5.75" style="5" customWidth="1"/>
    <col min="2482" max="2482" width="17.5" style="5" customWidth="1"/>
    <col min="2483" max="2483" width="16.625" style="5" customWidth="1"/>
    <col min="2484" max="2484" width="9.375" style="5" bestFit="1" customWidth="1"/>
    <col min="2485" max="2485" width="8.5" style="5" bestFit="1" customWidth="1"/>
    <col min="2486" max="2486" width="12.25" style="5" bestFit="1" customWidth="1"/>
    <col min="2487" max="2487" width="4.75" style="5" bestFit="1" customWidth="1"/>
    <col min="2488" max="2488" width="12.625" style="5" bestFit="1" customWidth="1"/>
    <col min="2489" max="2489" width="13.875" style="5" customWidth="1"/>
    <col min="2490" max="2490" width="12.25" style="5" customWidth="1"/>
    <col min="2491" max="2491" width="21.5" style="5" customWidth="1"/>
    <col min="2492" max="2492" width="12.25" style="5" customWidth="1"/>
    <col min="2493" max="2493" width="9" style="5" customWidth="1"/>
    <col min="2494" max="2736" width="9" style="5"/>
    <col min="2737" max="2737" width="5.75" style="5" customWidth="1"/>
    <col min="2738" max="2738" width="17.5" style="5" customWidth="1"/>
    <col min="2739" max="2739" width="16.625" style="5" customWidth="1"/>
    <col min="2740" max="2740" width="9.375" style="5" bestFit="1" customWidth="1"/>
    <col min="2741" max="2741" width="8.5" style="5" bestFit="1" customWidth="1"/>
    <col min="2742" max="2742" width="12.25" style="5" bestFit="1" customWidth="1"/>
    <col min="2743" max="2743" width="4.75" style="5" bestFit="1" customWidth="1"/>
    <col min="2744" max="2744" width="12.625" style="5" bestFit="1" customWidth="1"/>
    <col min="2745" max="2745" width="13.875" style="5" customWidth="1"/>
    <col min="2746" max="2746" width="12.25" style="5" customWidth="1"/>
    <col min="2747" max="2747" width="21.5" style="5" customWidth="1"/>
    <col min="2748" max="2748" width="12.25" style="5" customWidth="1"/>
    <col min="2749" max="2749" width="9" style="5" customWidth="1"/>
    <col min="2750" max="2992" width="9" style="5"/>
    <col min="2993" max="2993" width="5.75" style="5" customWidth="1"/>
    <col min="2994" max="2994" width="17.5" style="5" customWidth="1"/>
    <col min="2995" max="2995" width="16.625" style="5" customWidth="1"/>
    <col min="2996" max="2996" width="9.375" style="5" bestFit="1" customWidth="1"/>
    <col min="2997" max="2997" width="8.5" style="5" bestFit="1" customWidth="1"/>
    <col min="2998" max="2998" width="12.25" style="5" bestFit="1" customWidth="1"/>
    <col min="2999" max="2999" width="4.75" style="5" bestFit="1" customWidth="1"/>
    <col min="3000" max="3000" width="12.625" style="5" bestFit="1" customWidth="1"/>
    <col min="3001" max="3001" width="13.875" style="5" customWidth="1"/>
    <col min="3002" max="3002" width="12.25" style="5" customWidth="1"/>
    <col min="3003" max="3003" width="21.5" style="5" customWidth="1"/>
    <col min="3004" max="3004" width="12.25" style="5" customWidth="1"/>
    <col min="3005" max="3005" width="9" style="5" customWidth="1"/>
    <col min="3006" max="3248" width="9" style="5"/>
    <col min="3249" max="3249" width="5.75" style="5" customWidth="1"/>
    <col min="3250" max="3250" width="17.5" style="5" customWidth="1"/>
    <col min="3251" max="3251" width="16.625" style="5" customWidth="1"/>
    <col min="3252" max="3252" width="9.375" style="5" bestFit="1" customWidth="1"/>
    <col min="3253" max="3253" width="8.5" style="5" bestFit="1" customWidth="1"/>
    <col min="3254" max="3254" width="12.25" style="5" bestFit="1" customWidth="1"/>
    <col min="3255" max="3255" width="4.75" style="5" bestFit="1" customWidth="1"/>
    <col min="3256" max="3256" width="12.625" style="5" bestFit="1" customWidth="1"/>
    <col min="3257" max="3257" width="13.875" style="5" customWidth="1"/>
    <col min="3258" max="3258" width="12.25" style="5" customWidth="1"/>
    <col min="3259" max="3259" width="21.5" style="5" customWidth="1"/>
    <col min="3260" max="3260" width="12.25" style="5" customWidth="1"/>
    <col min="3261" max="3261" width="9" style="5" customWidth="1"/>
    <col min="3262" max="3504" width="9" style="5"/>
    <col min="3505" max="3505" width="5.75" style="5" customWidth="1"/>
    <col min="3506" max="3506" width="17.5" style="5" customWidth="1"/>
    <col min="3507" max="3507" width="16.625" style="5" customWidth="1"/>
    <col min="3508" max="3508" width="9.375" style="5" bestFit="1" customWidth="1"/>
    <col min="3509" max="3509" width="8.5" style="5" bestFit="1" customWidth="1"/>
    <col min="3510" max="3510" width="12.25" style="5" bestFit="1" customWidth="1"/>
    <col min="3511" max="3511" width="4.75" style="5" bestFit="1" customWidth="1"/>
    <col min="3512" max="3512" width="12.625" style="5" bestFit="1" customWidth="1"/>
    <col min="3513" max="3513" width="13.875" style="5" customWidth="1"/>
    <col min="3514" max="3514" width="12.25" style="5" customWidth="1"/>
    <col min="3515" max="3515" width="21.5" style="5" customWidth="1"/>
    <col min="3516" max="3516" width="12.25" style="5" customWidth="1"/>
    <col min="3517" max="3517" width="9" style="5" customWidth="1"/>
    <col min="3518" max="3760" width="9" style="5"/>
    <col min="3761" max="3761" width="5.75" style="5" customWidth="1"/>
    <col min="3762" max="3762" width="17.5" style="5" customWidth="1"/>
    <col min="3763" max="3763" width="16.625" style="5" customWidth="1"/>
    <col min="3764" max="3764" width="9.375" style="5" bestFit="1" customWidth="1"/>
    <col min="3765" max="3765" width="8.5" style="5" bestFit="1" customWidth="1"/>
    <col min="3766" max="3766" width="12.25" style="5" bestFit="1" customWidth="1"/>
    <col min="3767" max="3767" width="4.75" style="5" bestFit="1" customWidth="1"/>
    <col min="3768" max="3768" width="12.625" style="5" bestFit="1" customWidth="1"/>
    <col min="3769" max="3769" width="13.875" style="5" customWidth="1"/>
    <col min="3770" max="3770" width="12.25" style="5" customWidth="1"/>
    <col min="3771" max="3771" width="21.5" style="5" customWidth="1"/>
    <col min="3772" max="3772" width="12.25" style="5" customWidth="1"/>
    <col min="3773" max="3773" width="9" style="5" customWidth="1"/>
    <col min="3774" max="4016" width="9" style="5"/>
    <col min="4017" max="4017" width="5.75" style="5" customWidth="1"/>
    <col min="4018" max="4018" width="17.5" style="5" customWidth="1"/>
    <col min="4019" max="4019" width="16.625" style="5" customWidth="1"/>
    <col min="4020" max="4020" width="9.375" style="5" bestFit="1" customWidth="1"/>
    <col min="4021" max="4021" width="8.5" style="5" bestFit="1" customWidth="1"/>
    <col min="4022" max="4022" width="12.25" style="5" bestFit="1" customWidth="1"/>
    <col min="4023" max="4023" width="4.75" style="5" bestFit="1" customWidth="1"/>
    <col min="4024" max="4024" width="12.625" style="5" bestFit="1" customWidth="1"/>
    <col min="4025" max="4025" width="13.875" style="5" customWidth="1"/>
    <col min="4026" max="4026" width="12.25" style="5" customWidth="1"/>
    <col min="4027" max="4027" width="21.5" style="5" customWidth="1"/>
    <col min="4028" max="4028" width="12.25" style="5" customWidth="1"/>
    <col min="4029" max="4029" width="9" style="5" customWidth="1"/>
    <col min="4030" max="4272" width="9" style="5"/>
    <col min="4273" max="4273" width="5.75" style="5" customWidth="1"/>
    <col min="4274" max="4274" width="17.5" style="5" customWidth="1"/>
    <col min="4275" max="4275" width="16.625" style="5" customWidth="1"/>
    <col min="4276" max="4276" width="9.375" style="5" bestFit="1" customWidth="1"/>
    <col min="4277" max="4277" width="8.5" style="5" bestFit="1" customWidth="1"/>
    <col min="4278" max="4278" width="12.25" style="5" bestFit="1" customWidth="1"/>
    <col min="4279" max="4279" width="4.75" style="5" bestFit="1" customWidth="1"/>
    <col min="4280" max="4280" width="12.625" style="5" bestFit="1" customWidth="1"/>
    <col min="4281" max="4281" width="13.875" style="5" customWidth="1"/>
    <col min="4282" max="4282" width="12.25" style="5" customWidth="1"/>
    <col min="4283" max="4283" width="21.5" style="5" customWidth="1"/>
    <col min="4284" max="4284" width="12.25" style="5" customWidth="1"/>
    <col min="4285" max="4285" width="9" style="5" customWidth="1"/>
    <col min="4286" max="4528" width="9" style="5"/>
    <col min="4529" max="4529" width="5.75" style="5" customWidth="1"/>
    <col min="4530" max="4530" width="17.5" style="5" customWidth="1"/>
    <col min="4531" max="4531" width="16.625" style="5" customWidth="1"/>
    <col min="4532" max="4532" width="9.375" style="5" bestFit="1" customWidth="1"/>
    <col min="4533" max="4533" width="8.5" style="5" bestFit="1" customWidth="1"/>
    <col min="4534" max="4534" width="12.25" style="5" bestFit="1" customWidth="1"/>
    <col min="4535" max="4535" width="4.75" style="5" bestFit="1" customWidth="1"/>
    <col min="4536" max="4536" width="12.625" style="5" bestFit="1" customWidth="1"/>
    <col min="4537" max="4537" width="13.875" style="5" customWidth="1"/>
    <col min="4538" max="4538" width="12.25" style="5" customWidth="1"/>
    <col min="4539" max="4539" width="21.5" style="5" customWidth="1"/>
    <col min="4540" max="4540" width="12.25" style="5" customWidth="1"/>
    <col min="4541" max="4541" width="9" style="5" customWidth="1"/>
    <col min="4542" max="4784" width="9" style="5"/>
    <col min="4785" max="4785" width="5.75" style="5" customWidth="1"/>
    <col min="4786" max="4786" width="17.5" style="5" customWidth="1"/>
    <col min="4787" max="4787" width="16.625" style="5" customWidth="1"/>
    <col min="4788" max="4788" width="9.375" style="5" bestFit="1" customWidth="1"/>
    <col min="4789" max="4789" width="8.5" style="5" bestFit="1" customWidth="1"/>
    <col min="4790" max="4790" width="12.25" style="5" bestFit="1" customWidth="1"/>
    <col min="4791" max="4791" width="4.75" style="5" bestFit="1" customWidth="1"/>
    <col min="4792" max="4792" width="12.625" style="5" bestFit="1" customWidth="1"/>
    <col min="4793" max="4793" width="13.875" style="5" customWidth="1"/>
    <col min="4794" max="4794" width="12.25" style="5" customWidth="1"/>
    <col min="4795" max="4795" width="21.5" style="5" customWidth="1"/>
    <col min="4796" max="4796" width="12.25" style="5" customWidth="1"/>
    <col min="4797" max="4797" width="9" style="5" customWidth="1"/>
    <col min="4798" max="5040" width="9" style="5"/>
    <col min="5041" max="5041" width="5.75" style="5" customWidth="1"/>
    <col min="5042" max="5042" width="17.5" style="5" customWidth="1"/>
    <col min="5043" max="5043" width="16.625" style="5" customWidth="1"/>
    <col min="5044" max="5044" width="9.375" style="5" bestFit="1" customWidth="1"/>
    <col min="5045" max="5045" width="8.5" style="5" bestFit="1" customWidth="1"/>
    <col min="5046" max="5046" width="12.25" style="5" bestFit="1" customWidth="1"/>
    <col min="5047" max="5047" width="4.75" style="5" bestFit="1" customWidth="1"/>
    <col min="5048" max="5048" width="12.625" style="5" bestFit="1" customWidth="1"/>
    <col min="5049" max="5049" width="13.875" style="5" customWidth="1"/>
    <col min="5050" max="5050" width="12.25" style="5" customWidth="1"/>
    <col min="5051" max="5051" width="21.5" style="5" customWidth="1"/>
    <col min="5052" max="5052" width="12.25" style="5" customWidth="1"/>
    <col min="5053" max="5053" width="9" style="5" customWidth="1"/>
    <col min="5054" max="5296" width="9" style="5"/>
    <col min="5297" max="5297" width="5.75" style="5" customWidth="1"/>
    <col min="5298" max="5298" width="17.5" style="5" customWidth="1"/>
    <col min="5299" max="5299" width="16.625" style="5" customWidth="1"/>
    <col min="5300" max="5300" width="9.375" style="5" bestFit="1" customWidth="1"/>
    <col min="5301" max="5301" width="8.5" style="5" bestFit="1" customWidth="1"/>
    <col min="5302" max="5302" width="12.25" style="5" bestFit="1" customWidth="1"/>
    <col min="5303" max="5303" width="4.75" style="5" bestFit="1" customWidth="1"/>
    <col min="5304" max="5304" width="12.625" style="5" bestFit="1" customWidth="1"/>
    <col min="5305" max="5305" width="13.875" style="5" customWidth="1"/>
    <col min="5306" max="5306" width="12.25" style="5" customWidth="1"/>
    <col min="5307" max="5307" width="21.5" style="5" customWidth="1"/>
    <col min="5308" max="5308" width="12.25" style="5" customWidth="1"/>
    <col min="5309" max="5309" width="9" style="5" customWidth="1"/>
    <col min="5310" max="5552" width="9" style="5"/>
    <col min="5553" max="5553" width="5.75" style="5" customWidth="1"/>
    <col min="5554" max="5554" width="17.5" style="5" customWidth="1"/>
    <col min="5555" max="5555" width="16.625" style="5" customWidth="1"/>
    <col min="5556" max="5556" width="9.375" style="5" bestFit="1" customWidth="1"/>
    <col min="5557" max="5557" width="8.5" style="5" bestFit="1" customWidth="1"/>
    <col min="5558" max="5558" width="12.25" style="5" bestFit="1" customWidth="1"/>
    <col min="5559" max="5559" width="4.75" style="5" bestFit="1" customWidth="1"/>
    <col min="5560" max="5560" width="12.625" style="5" bestFit="1" customWidth="1"/>
    <col min="5561" max="5561" width="13.875" style="5" customWidth="1"/>
    <col min="5562" max="5562" width="12.25" style="5" customWidth="1"/>
    <col min="5563" max="5563" width="21.5" style="5" customWidth="1"/>
    <col min="5564" max="5564" width="12.25" style="5" customWidth="1"/>
    <col min="5565" max="5565" width="9" style="5" customWidth="1"/>
    <col min="5566" max="5808" width="9" style="5"/>
    <col min="5809" max="5809" width="5.75" style="5" customWidth="1"/>
    <col min="5810" max="5810" width="17.5" style="5" customWidth="1"/>
    <col min="5811" max="5811" width="16.625" style="5" customWidth="1"/>
    <col min="5812" max="5812" width="9.375" style="5" bestFit="1" customWidth="1"/>
    <col min="5813" max="5813" width="8.5" style="5" bestFit="1" customWidth="1"/>
    <col min="5814" max="5814" width="12.25" style="5" bestFit="1" customWidth="1"/>
    <col min="5815" max="5815" width="4.75" style="5" bestFit="1" customWidth="1"/>
    <col min="5816" max="5816" width="12.625" style="5" bestFit="1" customWidth="1"/>
    <col min="5817" max="5817" width="13.875" style="5" customWidth="1"/>
    <col min="5818" max="5818" width="12.25" style="5" customWidth="1"/>
    <col min="5819" max="5819" width="21.5" style="5" customWidth="1"/>
    <col min="5820" max="5820" width="12.25" style="5" customWidth="1"/>
    <col min="5821" max="5821" width="9" style="5" customWidth="1"/>
    <col min="5822" max="6064" width="9" style="5"/>
    <col min="6065" max="6065" width="5.75" style="5" customWidth="1"/>
    <col min="6066" max="6066" width="17.5" style="5" customWidth="1"/>
    <col min="6067" max="6067" width="16.625" style="5" customWidth="1"/>
    <col min="6068" max="6068" width="9.375" style="5" bestFit="1" customWidth="1"/>
    <col min="6069" max="6069" width="8.5" style="5" bestFit="1" customWidth="1"/>
    <col min="6070" max="6070" width="12.25" style="5" bestFit="1" customWidth="1"/>
    <col min="6071" max="6071" width="4.75" style="5" bestFit="1" customWidth="1"/>
    <col min="6072" max="6072" width="12.625" style="5" bestFit="1" customWidth="1"/>
    <col min="6073" max="6073" width="13.875" style="5" customWidth="1"/>
    <col min="6074" max="6074" width="12.25" style="5" customWidth="1"/>
    <col min="6075" max="6075" width="21.5" style="5" customWidth="1"/>
    <col min="6076" max="6076" width="12.25" style="5" customWidth="1"/>
    <col min="6077" max="6077" width="9" style="5" customWidth="1"/>
    <col min="6078" max="6320" width="9" style="5"/>
    <col min="6321" max="6321" width="5.75" style="5" customWidth="1"/>
    <col min="6322" max="6322" width="17.5" style="5" customWidth="1"/>
    <col min="6323" max="6323" width="16.625" style="5" customWidth="1"/>
    <col min="6324" max="6324" width="9.375" style="5" bestFit="1" customWidth="1"/>
    <col min="6325" max="6325" width="8.5" style="5" bestFit="1" customWidth="1"/>
    <col min="6326" max="6326" width="12.25" style="5" bestFit="1" customWidth="1"/>
    <col min="6327" max="6327" width="4.75" style="5" bestFit="1" customWidth="1"/>
    <col min="6328" max="6328" width="12.625" style="5" bestFit="1" customWidth="1"/>
    <col min="6329" max="6329" width="13.875" style="5" customWidth="1"/>
    <col min="6330" max="6330" width="12.25" style="5" customWidth="1"/>
    <col min="6331" max="6331" width="21.5" style="5" customWidth="1"/>
    <col min="6332" max="6332" width="12.25" style="5" customWidth="1"/>
    <col min="6333" max="6333" width="9" style="5" customWidth="1"/>
    <col min="6334" max="6576" width="9" style="5"/>
    <col min="6577" max="6577" width="5.75" style="5" customWidth="1"/>
    <col min="6578" max="6578" width="17.5" style="5" customWidth="1"/>
    <col min="6579" max="6579" width="16.625" style="5" customWidth="1"/>
    <col min="6580" max="6580" width="9.375" style="5" bestFit="1" customWidth="1"/>
    <col min="6581" max="6581" width="8.5" style="5" bestFit="1" customWidth="1"/>
    <col min="6582" max="6582" width="12.25" style="5" bestFit="1" customWidth="1"/>
    <col min="6583" max="6583" width="4.75" style="5" bestFit="1" customWidth="1"/>
    <col min="6584" max="6584" width="12.625" style="5" bestFit="1" customWidth="1"/>
    <col min="6585" max="6585" width="13.875" style="5" customWidth="1"/>
    <col min="6586" max="6586" width="12.25" style="5" customWidth="1"/>
    <col min="6587" max="6587" width="21.5" style="5" customWidth="1"/>
    <col min="6588" max="6588" width="12.25" style="5" customWidth="1"/>
    <col min="6589" max="6589" width="9" style="5" customWidth="1"/>
    <col min="6590" max="6832" width="9" style="5"/>
    <col min="6833" max="6833" width="5.75" style="5" customWidth="1"/>
    <col min="6834" max="6834" width="17.5" style="5" customWidth="1"/>
    <col min="6835" max="6835" width="16.625" style="5" customWidth="1"/>
    <col min="6836" max="6836" width="9.375" style="5" bestFit="1" customWidth="1"/>
    <col min="6837" max="6837" width="8.5" style="5" bestFit="1" customWidth="1"/>
    <col min="6838" max="6838" width="12.25" style="5" bestFit="1" customWidth="1"/>
    <col min="6839" max="6839" width="4.75" style="5" bestFit="1" customWidth="1"/>
    <col min="6840" max="6840" width="12.625" style="5" bestFit="1" customWidth="1"/>
    <col min="6841" max="6841" width="13.875" style="5" customWidth="1"/>
    <col min="6842" max="6842" width="12.25" style="5" customWidth="1"/>
    <col min="6843" max="6843" width="21.5" style="5" customWidth="1"/>
    <col min="6844" max="6844" width="12.25" style="5" customWidth="1"/>
    <col min="6845" max="6845" width="9" style="5" customWidth="1"/>
    <col min="6846" max="7088" width="9" style="5"/>
    <col min="7089" max="7089" width="5.75" style="5" customWidth="1"/>
    <col min="7090" max="7090" width="17.5" style="5" customWidth="1"/>
    <col min="7091" max="7091" width="16.625" style="5" customWidth="1"/>
    <col min="7092" max="7092" width="9.375" style="5" bestFit="1" customWidth="1"/>
    <col min="7093" max="7093" width="8.5" style="5" bestFit="1" customWidth="1"/>
    <col min="7094" max="7094" width="12.25" style="5" bestFit="1" customWidth="1"/>
    <col min="7095" max="7095" width="4.75" style="5" bestFit="1" customWidth="1"/>
    <col min="7096" max="7096" width="12.625" style="5" bestFit="1" customWidth="1"/>
    <col min="7097" max="7097" width="13.875" style="5" customWidth="1"/>
    <col min="7098" max="7098" width="12.25" style="5" customWidth="1"/>
    <col min="7099" max="7099" width="21.5" style="5" customWidth="1"/>
    <col min="7100" max="7100" width="12.25" style="5" customWidth="1"/>
    <col min="7101" max="7101" width="9" style="5" customWidth="1"/>
    <col min="7102" max="7344" width="9" style="5"/>
    <col min="7345" max="7345" width="5.75" style="5" customWidth="1"/>
    <col min="7346" max="7346" width="17.5" style="5" customWidth="1"/>
    <col min="7347" max="7347" width="16.625" style="5" customWidth="1"/>
    <col min="7348" max="7348" width="9.375" style="5" bestFit="1" customWidth="1"/>
    <col min="7349" max="7349" width="8.5" style="5" bestFit="1" customWidth="1"/>
    <col min="7350" max="7350" width="12.25" style="5" bestFit="1" customWidth="1"/>
    <col min="7351" max="7351" width="4.75" style="5" bestFit="1" customWidth="1"/>
    <col min="7352" max="7352" width="12.625" style="5" bestFit="1" customWidth="1"/>
    <col min="7353" max="7353" width="13.875" style="5" customWidth="1"/>
    <col min="7354" max="7354" width="12.25" style="5" customWidth="1"/>
    <col min="7355" max="7355" width="21.5" style="5" customWidth="1"/>
    <col min="7356" max="7356" width="12.25" style="5" customWidth="1"/>
    <col min="7357" max="7357" width="9" style="5" customWidth="1"/>
    <col min="7358" max="7600" width="9" style="5"/>
    <col min="7601" max="7601" width="5.75" style="5" customWidth="1"/>
    <col min="7602" max="7602" width="17.5" style="5" customWidth="1"/>
    <col min="7603" max="7603" width="16.625" style="5" customWidth="1"/>
    <col min="7604" max="7604" width="9.375" style="5" bestFit="1" customWidth="1"/>
    <col min="7605" max="7605" width="8.5" style="5" bestFit="1" customWidth="1"/>
    <col min="7606" max="7606" width="12.25" style="5" bestFit="1" customWidth="1"/>
    <col min="7607" max="7607" width="4.75" style="5" bestFit="1" customWidth="1"/>
    <col min="7608" max="7608" width="12.625" style="5" bestFit="1" customWidth="1"/>
    <col min="7609" max="7609" width="13.875" style="5" customWidth="1"/>
    <col min="7610" max="7610" width="12.25" style="5" customWidth="1"/>
    <col min="7611" max="7611" width="21.5" style="5" customWidth="1"/>
    <col min="7612" max="7612" width="12.25" style="5" customWidth="1"/>
    <col min="7613" max="7613" width="9" style="5" customWidth="1"/>
    <col min="7614" max="7856" width="9" style="5"/>
    <col min="7857" max="7857" width="5.75" style="5" customWidth="1"/>
    <col min="7858" max="7858" width="17.5" style="5" customWidth="1"/>
    <col min="7859" max="7859" width="16.625" style="5" customWidth="1"/>
    <col min="7860" max="7860" width="9.375" style="5" bestFit="1" customWidth="1"/>
    <col min="7861" max="7861" width="8.5" style="5" bestFit="1" customWidth="1"/>
    <col min="7862" max="7862" width="12.25" style="5" bestFit="1" customWidth="1"/>
    <col min="7863" max="7863" width="4.75" style="5" bestFit="1" customWidth="1"/>
    <col min="7864" max="7864" width="12.625" style="5" bestFit="1" customWidth="1"/>
    <col min="7865" max="7865" width="13.875" style="5" customWidth="1"/>
    <col min="7866" max="7866" width="12.25" style="5" customWidth="1"/>
    <col min="7867" max="7867" width="21.5" style="5" customWidth="1"/>
    <col min="7868" max="7868" width="12.25" style="5" customWidth="1"/>
    <col min="7869" max="7869" width="9" style="5" customWidth="1"/>
    <col min="7870" max="8112" width="9" style="5"/>
    <col min="8113" max="8113" width="5.75" style="5" customWidth="1"/>
    <col min="8114" max="8114" width="17.5" style="5" customWidth="1"/>
    <col min="8115" max="8115" width="16.625" style="5" customWidth="1"/>
    <col min="8116" max="8116" width="9.375" style="5" bestFit="1" customWidth="1"/>
    <col min="8117" max="8117" width="8.5" style="5" bestFit="1" customWidth="1"/>
    <col min="8118" max="8118" width="12.25" style="5" bestFit="1" customWidth="1"/>
    <col min="8119" max="8119" width="4.75" style="5" bestFit="1" customWidth="1"/>
    <col min="8120" max="8120" width="12.625" style="5" bestFit="1" customWidth="1"/>
    <col min="8121" max="8121" width="13.875" style="5" customWidth="1"/>
    <col min="8122" max="8122" width="12.25" style="5" customWidth="1"/>
    <col min="8123" max="8123" width="21.5" style="5" customWidth="1"/>
    <col min="8124" max="8124" width="12.25" style="5" customWidth="1"/>
    <col min="8125" max="8125" width="9" style="5" customWidth="1"/>
    <col min="8126" max="8368" width="9" style="5"/>
    <col min="8369" max="8369" width="5.75" style="5" customWidth="1"/>
    <col min="8370" max="8370" width="17.5" style="5" customWidth="1"/>
    <col min="8371" max="8371" width="16.625" style="5" customWidth="1"/>
    <col min="8372" max="8372" width="9.375" style="5" bestFit="1" customWidth="1"/>
    <col min="8373" max="8373" width="8.5" style="5" bestFit="1" customWidth="1"/>
    <col min="8374" max="8374" width="12.25" style="5" bestFit="1" customWidth="1"/>
    <col min="8375" max="8375" width="4.75" style="5" bestFit="1" customWidth="1"/>
    <col min="8376" max="8376" width="12.625" style="5" bestFit="1" customWidth="1"/>
    <col min="8377" max="8377" width="13.875" style="5" customWidth="1"/>
    <col min="8378" max="8378" width="12.25" style="5" customWidth="1"/>
    <col min="8379" max="8379" width="21.5" style="5" customWidth="1"/>
    <col min="8380" max="8380" width="12.25" style="5" customWidth="1"/>
    <col min="8381" max="8381" width="9" style="5" customWidth="1"/>
    <col min="8382" max="8624" width="9" style="5"/>
    <col min="8625" max="8625" width="5.75" style="5" customWidth="1"/>
    <col min="8626" max="8626" width="17.5" style="5" customWidth="1"/>
    <col min="8627" max="8627" width="16.625" style="5" customWidth="1"/>
    <col min="8628" max="8628" width="9.375" style="5" bestFit="1" customWidth="1"/>
    <col min="8629" max="8629" width="8.5" style="5" bestFit="1" customWidth="1"/>
    <col min="8630" max="8630" width="12.25" style="5" bestFit="1" customWidth="1"/>
    <col min="8631" max="8631" width="4.75" style="5" bestFit="1" customWidth="1"/>
    <col min="8632" max="8632" width="12.625" style="5" bestFit="1" customWidth="1"/>
    <col min="8633" max="8633" width="13.875" style="5" customWidth="1"/>
    <col min="8634" max="8634" width="12.25" style="5" customWidth="1"/>
    <col min="8635" max="8635" width="21.5" style="5" customWidth="1"/>
    <col min="8636" max="8636" width="12.25" style="5" customWidth="1"/>
    <col min="8637" max="8637" width="9" style="5" customWidth="1"/>
    <col min="8638" max="8880" width="9" style="5"/>
    <col min="8881" max="8881" width="5.75" style="5" customWidth="1"/>
    <col min="8882" max="8882" width="17.5" style="5" customWidth="1"/>
    <col min="8883" max="8883" width="16.625" style="5" customWidth="1"/>
    <col min="8884" max="8884" width="9.375" style="5" bestFit="1" customWidth="1"/>
    <col min="8885" max="8885" width="8.5" style="5" bestFit="1" customWidth="1"/>
    <col min="8886" max="8886" width="12.25" style="5" bestFit="1" customWidth="1"/>
    <col min="8887" max="8887" width="4.75" style="5" bestFit="1" customWidth="1"/>
    <col min="8888" max="8888" width="12.625" style="5" bestFit="1" customWidth="1"/>
    <col min="8889" max="8889" width="13.875" style="5" customWidth="1"/>
    <col min="8890" max="8890" width="12.25" style="5" customWidth="1"/>
    <col min="8891" max="8891" width="21.5" style="5" customWidth="1"/>
    <col min="8892" max="8892" width="12.25" style="5" customWidth="1"/>
    <col min="8893" max="8893" width="9" style="5" customWidth="1"/>
    <col min="8894" max="9136" width="9" style="5"/>
    <col min="9137" max="9137" width="5.75" style="5" customWidth="1"/>
    <col min="9138" max="9138" width="17.5" style="5" customWidth="1"/>
    <col min="9139" max="9139" width="16.625" style="5" customWidth="1"/>
    <col min="9140" max="9140" width="9.375" style="5" bestFit="1" customWidth="1"/>
    <col min="9141" max="9141" width="8.5" style="5" bestFit="1" customWidth="1"/>
    <col min="9142" max="9142" width="12.25" style="5" bestFit="1" customWidth="1"/>
    <col min="9143" max="9143" width="4.75" style="5" bestFit="1" customWidth="1"/>
    <col min="9144" max="9144" width="12.625" style="5" bestFit="1" customWidth="1"/>
    <col min="9145" max="9145" width="13.875" style="5" customWidth="1"/>
    <col min="9146" max="9146" width="12.25" style="5" customWidth="1"/>
    <col min="9147" max="9147" width="21.5" style="5" customWidth="1"/>
    <col min="9148" max="9148" width="12.25" style="5" customWidth="1"/>
    <col min="9149" max="9149" width="9" style="5" customWidth="1"/>
    <col min="9150" max="9392" width="9" style="5"/>
    <col min="9393" max="9393" width="5.75" style="5" customWidth="1"/>
    <col min="9394" max="9394" width="17.5" style="5" customWidth="1"/>
    <col min="9395" max="9395" width="16.625" style="5" customWidth="1"/>
    <col min="9396" max="9396" width="9.375" style="5" bestFit="1" customWidth="1"/>
    <col min="9397" max="9397" width="8.5" style="5" bestFit="1" customWidth="1"/>
    <col min="9398" max="9398" width="12.25" style="5" bestFit="1" customWidth="1"/>
    <col min="9399" max="9399" width="4.75" style="5" bestFit="1" customWidth="1"/>
    <col min="9400" max="9400" width="12.625" style="5" bestFit="1" customWidth="1"/>
    <col min="9401" max="9401" width="13.875" style="5" customWidth="1"/>
    <col min="9402" max="9402" width="12.25" style="5" customWidth="1"/>
    <col min="9403" max="9403" width="21.5" style="5" customWidth="1"/>
    <col min="9404" max="9404" width="12.25" style="5" customWidth="1"/>
    <col min="9405" max="9405" width="9" style="5" customWidth="1"/>
    <col min="9406" max="9648" width="9" style="5"/>
    <col min="9649" max="9649" width="5.75" style="5" customWidth="1"/>
    <col min="9650" max="9650" width="17.5" style="5" customWidth="1"/>
    <col min="9651" max="9651" width="16.625" style="5" customWidth="1"/>
    <col min="9652" max="9652" width="9.375" style="5" bestFit="1" customWidth="1"/>
    <col min="9653" max="9653" width="8.5" style="5" bestFit="1" customWidth="1"/>
    <col min="9654" max="9654" width="12.25" style="5" bestFit="1" customWidth="1"/>
    <col min="9655" max="9655" width="4.75" style="5" bestFit="1" customWidth="1"/>
    <col min="9656" max="9656" width="12.625" style="5" bestFit="1" customWidth="1"/>
    <col min="9657" max="9657" width="13.875" style="5" customWidth="1"/>
    <col min="9658" max="9658" width="12.25" style="5" customWidth="1"/>
    <col min="9659" max="9659" width="21.5" style="5" customWidth="1"/>
    <col min="9660" max="9660" width="12.25" style="5" customWidth="1"/>
    <col min="9661" max="9661" width="9" style="5" customWidth="1"/>
    <col min="9662" max="9904" width="9" style="5"/>
    <col min="9905" max="9905" width="5.75" style="5" customWidth="1"/>
    <col min="9906" max="9906" width="17.5" style="5" customWidth="1"/>
    <col min="9907" max="9907" width="16.625" style="5" customWidth="1"/>
    <col min="9908" max="9908" width="9.375" style="5" bestFit="1" customWidth="1"/>
    <col min="9909" max="9909" width="8.5" style="5" bestFit="1" customWidth="1"/>
    <col min="9910" max="9910" width="12.25" style="5" bestFit="1" customWidth="1"/>
    <col min="9911" max="9911" width="4.75" style="5" bestFit="1" customWidth="1"/>
    <col min="9912" max="9912" width="12.625" style="5" bestFit="1" customWidth="1"/>
    <col min="9913" max="9913" width="13.875" style="5" customWidth="1"/>
    <col min="9914" max="9914" width="12.25" style="5" customWidth="1"/>
    <col min="9915" max="9915" width="21.5" style="5" customWidth="1"/>
    <col min="9916" max="9916" width="12.25" style="5" customWidth="1"/>
    <col min="9917" max="9917" width="9" style="5" customWidth="1"/>
    <col min="9918" max="10160" width="9" style="5"/>
    <col min="10161" max="10161" width="5.75" style="5" customWidth="1"/>
    <col min="10162" max="10162" width="17.5" style="5" customWidth="1"/>
    <col min="10163" max="10163" width="16.625" style="5" customWidth="1"/>
    <col min="10164" max="10164" width="9.375" style="5" bestFit="1" customWidth="1"/>
    <col min="10165" max="10165" width="8.5" style="5" bestFit="1" customWidth="1"/>
    <col min="10166" max="10166" width="12.25" style="5" bestFit="1" customWidth="1"/>
    <col min="10167" max="10167" width="4.75" style="5" bestFit="1" customWidth="1"/>
    <col min="10168" max="10168" width="12.625" style="5" bestFit="1" customWidth="1"/>
    <col min="10169" max="10169" width="13.875" style="5" customWidth="1"/>
    <col min="10170" max="10170" width="12.25" style="5" customWidth="1"/>
    <col min="10171" max="10171" width="21.5" style="5" customWidth="1"/>
    <col min="10172" max="10172" width="12.25" style="5" customWidth="1"/>
    <col min="10173" max="10173" width="9" style="5" customWidth="1"/>
    <col min="10174" max="10416" width="9" style="5"/>
    <col min="10417" max="10417" width="5.75" style="5" customWidth="1"/>
    <col min="10418" max="10418" width="17.5" style="5" customWidth="1"/>
    <col min="10419" max="10419" width="16.625" style="5" customWidth="1"/>
    <col min="10420" max="10420" width="9.375" style="5" bestFit="1" customWidth="1"/>
    <col min="10421" max="10421" width="8.5" style="5" bestFit="1" customWidth="1"/>
    <col min="10422" max="10422" width="12.25" style="5" bestFit="1" customWidth="1"/>
    <col min="10423" max="10423" width="4.75" style="5" bestFit="1" customWidth="1"/>
    <col min="10424" max="10424" width="12.625" style="5" bestFit="1" customWidth="1"/>
    <col min="10425" max="10425" width="13.875" style="5" customWidth="1"/>
    <col min="10426" max="10426" width="12.25" style="5" customWidth="1"/>
    <col min="10427" max="10427" width="21.5" style="5" customWidth="1"/>
    <col min="10428" max="10428" width="12.25" style="5" customWidth="1"/>
    <col min="10429" max="10429" width="9" style="5" customWidth="1"/>
    <col min="10430" max="10672" width="9" style="5"/>
    <col min="10673" max="10673" width="5.75" style="5" customWidth="1"/>
    <col min="10674" max="10674" width="17.5" style="5" customWidth="1"/>
    <col min="10675" max="10675" width="16.625" style="5" customWidth="1"/>
    <col min="10676" max="10676" width="9.375" style="5" bestFit="1" customWidth="1"/>
    <col min="10677" max="10677" width="8.5" style="5" bestFit="1" customWidth="1"/>
    <col min="10678" max="10678" width="12.25" style="5" bestFit="1" customWidth="1"/>
    <col min="10679" max="10679" width="4.75" style="5" bestFit="1" customWidth="1"/>
    <col min="10680" max="10680" width="12.625" style="5" bestFit="1" customWidth="1"/>
    <col min="10681" max="10681" width="13.875" style="5" customWidth="1"/>
    <col min="10682" max="10682" width="12.25" style="5" customWidth="1"/>
    <col min="10683" max="10683" width="21.5" style="5" customWidth="1"/>
    <col min="10684" max="10684" width="12.25" style="5" customWidth="1"/>
    <col min="10685" max="10685" width="9" style="5" customWidth="1"/>
    <col min="10686" max="10928" width="9" style="5"/>
    <col min="10929" max="10929" width="5.75" style="5" customWidth="1"/>
    <col min="10930" max="10930" width="17.5" style="5" customWidth="1"/>
    <col min="10931" max="10931" width="16.625" style="5" customWidth="1"/>
    <col min="10932" max="10932" width="9.375" style="5" bestFit="1" customWidth="1"/>
    <col min="10933" max="10933" width="8.5" style="5" bestFit="1" customWidth="1"/>
    <col min="10934" max="10934" width="12.25" style="5" bestFit="1" customWidth="1"/>
    <col min="10935" max="10935" width="4.75" style="5" bestFit="1" customWidth="1"/>
    <col min="10936" max="10936" width="12.625" style="5" bestFit="1" customWidth="1"/>
    <col min="10937" max="10937" width="13.875" style="5" customWidth="1"/>
    <col min="10938" max="10938" width="12.25" style="5" customWidth="1"/>
    <col min="10939" max="10939" width="21.5" style="5" customWidth="1"/>
    <col min="10940" max="10940" width="12.25" style="5" customWidth="1"/>
    <col min="10941" max="10941" width="9" style="5" customWidth="1"/>
    <col min="10942" max="11184" width="9" style="5"/>
    <col min="11185" max="11185" width="5.75" style="5" customWidth="1"/>
    <col min="11186" max="11186" width="17.5" style="5" customWidth="1"/>
    <col min="11187" max="11187" width="16.625" style="5" customWidth="1"/>
    <col min="11188" max="11188" width="9.375" style="5" bestFit="1" customWidth="1"/>
    <col min="11189" max="11189" width="8.5" style="5" bestFit="1" customWidth="1"/>
    <col min="11190" max="11190" width="12.25" style="5" bestFit="1" customWidth="1"/>
    <col min="11191" max="11191" width="4.75" style="5" bestFit="1" customWidth="1"/>
    <col min="11192" max="11192" width="12.625" style="5" bestFit="1" customWidth="1"/>
    <col min="11193" max="11193" width="13.875" style="5" customWidth="1"/>
    <col min="11194" max="11194" width="12.25" style="5" customWidth="1"/>
    <col min="11195" max="11195" width="21.5" style="5" customWidth="1"/>
    <col min="11196" max="11196" width="12.25" style="5" customWidth="1"/>
    <col min="11197" max="11197" width="9" style="5" customWidth="1"/>
    <col min="11198" max="11440" width="9" style="5"/>
    <col min="11441" max="11441" width="5.75" style="5" customWidth="1"/>
    <col min="11442" max="11442" width="17.5" style="5" customWidth="1"/>
    <col min="11443" max="11443" width="16.625" style="5" customWidth="1"/>
    <col min="11444" max="11444" width="9.375" style="5" bestFit="1" customWidth="1"/>
    <col min="11445" max="11445" width="8.5" style="5" bestFit="1" customWidth="1"/>
    <col min="11446" max="11446" width="12.25" style="5" bestFit="1" customWidth="1"/>
    <col min="11447" max="11447" width="4.75" style="5" bestFit="1" customWidth="1"/>
    <col min="11448" max="11448" width="12.625" style="5" bestFit="1" customWidth="1"/>
    <col min="11449" max="11449" width="13.875" style="5" customWidth="1"/>
    <col min="11450" max="11450" width="12.25" style="5" customWidth="1"/>
    <col min="11451" max="11451" width="21.5" style="5" customWidth="1"/>
    <col min="11452" max="11452" width="12.25" style="5" customWidth="1"/>
    <col min="11453" max="11453" width="9" style="5" customWidth="1"/>
    <col min="11454" max="11696" width="9" style="5"/>
    <col min="11697" max="11697" width="5.75" style="5" customWidth="1"/>
    <col min="11698" max="11698" width="17.5" style="5" customWidth="1"/>
    <col min="11699" max="11699" width="16.625" style="5" customWidth="1"/>
    <col min="11700" max="11700" width="9.375" style="5" bestFit="1" customWidth="1"/>
    <col min="11701" max="11701" width="8.5" style="5" bestFit="1" customWidth="1"/>
    <col min="11702" max="11702" width="12.25" style="5" bestFit="1" customWidth="1"/>
    <col min="11703" max="11703" width="4.75" style="5" bestFit="1" customWidth="1"/>
    <col min="11704" max="11704" width="12.625" style="5" bestFit="1" customWidth="1"/>
    <col min="11705" max="11705" width="13.875" style="5" customWidth="1"/>
    <col min="11706" max="11706" width="12.25" style="5" customWidth="1"/>
    <col min="11707" max="11707" width="21.5" style="5" customWidth="1"/>
    <col min="11708" max="11708" width="12.25" style="5" customWidth="1"/>
    <col min="11709" max="11709" width="9" style="5" customWidth="1"/>
    <col min="11710" max="11952" width="9" style="5"/>
    <col min="11953" max="11953" width="5.75" style="5" customWidth="1"/>
    <col min="11954" max="11954" width="17.5" style="5" customWidth="1"/>
    <col min="11955" max="11955" width="16.625" style="5" customWidth="1"/>
    <col min="11956" max="11956" width="9.375" style="5" bestFit="1" customWidth="1"/>
    <col min="11957" max="11957" width="8.5" style="5" bestFit="1" customWidth="1"/>
    <col min="11958" max="11958" width="12.25" style="5" bestFit="1" customWidth="1"/>
    <col min="11959" max="11959" width="4.75" style="5" bestFit="1" customWidth="1"/>
    <col min="11960" max="11960" width="12.625" style="5" bestFit="1" customWidth="1"/>
    <col min="11961" max="11961" width="13.875" style="5" customWidth="1"/>
    <col min="11962" max="11962" width="12.25" style="5" customWidth="1"/>
    <col min="11963" max="11963" width="21.5" style="5" customWidth="1"/>
    <col min="11964" max="11964" width="12.25" style="5" customWidth="1"/>
    <col min="11965" max="11965" width="9" style="5" customWidth="1"/>
    <col min="11966" max="12208" width="9" style="5"/>
    <col min="12209" max="12209" width="5.75" style="5" customWidth="1"/>
    <col min="12210" max="12210" width="17.5" style="5" customWidth="1"/>
    <col min="12211" max="12211" width="16.625" style="5" customWidth="1"/>
    <col min="12212" max="12212" width="9.375" style="5" bestFit="1" customWidth="1"/>
    <col min="12213" max="12213" width="8.5" style="5" bestFit="1" customWidth="1"/>
    <col min="12214" max="12214" width="12.25" style="5" bestFit="1" customWidth="1"/>
    <col min="12215" max="12215" width="4.75" style="5" bestFit="1" customWidth="1"/>
    <col min="12216" max="12216" width="12.625" style="5" bestFit="1" customWidth="1"/>
    <col min="12217" max="12217" width="13.875" style="5" customWidth="1"/>
    <col min="12218" max="12218" width="12.25" style="5" customWidth="1"/>
    <col min="12219" max="12219" width="21.5" style="5" customWidth="1"/>
    <col min="12220" max="12220" width="12.25" style="5" customWidth="1"/>
    <col min="12221" max="12221" width="9" style="5" customWidth="1"/>
    <col min="12222" max="12464" width="9" style="5"/>
    <col min="12465" max="12465" width="5.75" style="5" customWidth="1"/>
    <col min="12466" max="12466" width="17.5" style="5" customWidth="1"/>
    <col min="12467" max="12467" width="16.625" style="5" customWidth="1"/>
    <col min="12468" max="12468" width="9.375" style="5" bestFit="1" customWidth="1"/>
    <col min="12469" max="12469" width="8.5" style="5" bestFit="1" customWidth="1"/>
    <col min="12470" max="12470" width="12.25" style="5" bestFit="1" customWidth="1"/>
    <col min="12471" max="12471" width="4.75" style="5" bestFit="1" customWidth="1"/>
    <col min="12472" max="12472" width="12.625" style="5" bestFit="1" customWidth="1"/>
    <col min="12473" max="12473" width="13.875" style="5" customWidth="1"/>
    <col min="12474" max="12474" width="12.25" style="5" customWidth="1"/>
    <col min="12475" max="12475" width="21.5" style="5" customWidth="1"/>
    <col min="12476" max="12476" width="12.25" style="5" customWidth="1"/>
    <col min="12477" max="12477" width="9" style="5" customWidth="1"/>
    <col min="12478" max="12720" width="9" style="5"/>
    <col min="12721" max="12721" width="5.75" style="5" customWidth="1"/>
    <col min="12722" max="12722" width="17.5" style="5" customWidth="1"/>
    <col min="12723" max="12723" width="16.625" style="5" customWidth="1"/>
    <col min="12724" max="12724" width="9.375" style="5" bestFit="1" customWidth="1"/>
    <col min="12725" max="12725" width="8.5" style="5" bestFit="1" customWidth="1"/>
    <col min="12726" max="12726" width="12.25" style="5" bestFit="1" customWidth="1"/>
    <col min="12727" max="12727" width="4.75" style="5" bestFit="1" customWidth="1"/>
    <col min="12728" max="12728" width="12.625" style="5" bestFit="1" customWidth="1"/>
    <col min="12729" max="12729" width="13.875" style="5" customWidth="1"/>
    <col min="12730" max="12730" width="12.25" style="5" customWidth="1"/>
    <col min="12731" max="12731" width="21.5" style="5" customWidth="1"/>
    <col min="12732" max="12732" width="12.25" style="5" customWidth="1"/>
    <col min="12733" max="12733" width="9" style="5" customWidth="1"/>
    <col min="12734" max="12976" width="9" style="5"/>
    <col min="12977" max="12977" width="5.75" style="5" customWidth="1"/>
    <col min="12978" max="12978" width="17.5" style="5" customWidth="1"/>
    <col min="12979" max="12979" width="16.625" style="5" customWidth="1"/>
    <col min="12980" max="12980" width="9.375" style="5" bestFit="1" customWidth="1"/>
    <col min="12981" max="12981" width="8.5" style="5" bestFit="1" customWidth="1"/>
    <col min="12982" max="12982" width="12.25" style="5" bestFit="1" customWidth="1"/>
    <col min="12983" max="12983" width="4.75" style="5" bestFit="1" customWidth="1"/>
    <col min="12984" max="12984" width="12.625" style="5" bestFit="1" customWidth="1"/>
    <col min="12985" max="12985" width="13.875" style="5" customWidth="1"/>
    <col min="12986" max="12986" width="12.25" style="5" customWidth="1"/>
    <col min="12987" max="12987" width="21.5" style="5" customWidth="1"/>
    <col min="12988" max="12988" width="12.25" style="5" customWidth="1"/>
    <col min="12989" max="12989" width="9" style="5" customWidth="1"/>
    <col min="12990" max="13232" width="9" style="5"/>
    <col min="13233" max="13233" width="5.75" style="5" customWidth="1"/>
    <col min="13234" max="13234" width="17.5" style="5" customWidth="1"/>
    <col min="13235" max="13235" width="16.625" style="5" customWidth="1"/>
    <col min="13236" max="13236" width="9.375" style="5" bestFit="1" customWidth="1"/>
    <col min="13237" max="13237" width="8.5" style="5" bestFit="1" customWidth="1"/>
    <col min="13238" max="13238" width="12.25" style="5" bestFit="1" customWidth="1"/>
    <col min="13239" max="13239" width="4.75" style="5" bestFit="1" customWidth="1"/>
    <col min="13240" max="13240" width="12.625" style="5" bestFit="1" customWidth="1"/>
    <col min="13241" max="13241" width="13.875" style="5" customWidth="1"/>
    <col min="13242" max="13242" width="12.25" style="5" customWidth="1"/>
    <col min="13243" max="13243" width="21.5" style="5" customWidth="1"/>
    <col min="13244" max="13244" width="12.25" style="5" customWidth="1"/>
    <col min="13245" max="13245" width="9" style="5" customWidth="1"/>
    <col min="13246" max="13488" width="9" style="5"/>
    <col min="13489" max="13489" width="5.75" style="5" customWidth="1"/>
    <col min="13490" max="13490" width="17.5" style="5" customWidth="1"/>
    <col min="13491" max="13491" width="16.625" style="5" customWidth="1"/>
    <col min="13492" max="13492" width="9.375" style="5" bestFit="1" customWidth="1"/>
    <col min="13493" max="13493" width="8.5" style="5" bestFit="1" customWidth="1"/>
    <col min="13494" max="13494" width="12.25" style="5" bestFit="1" customWidth="1"/>
    <col min="13495" max="13495" width="4.75" style="5" bestFit="1" customWidth="1"/>
    <col min="13496" max="13496" width="12.625" style="5" bestFit="1" customWidth="1"/>
    <col min="13497" max="13497" width="13.875" style="5" customWidth="1"/>
    <col min="13498" max="13498" width="12.25" style="5" customWidth="1"/>
    <col min="13499" max="13499" width="21.5" style="5" customWidth="1"/>
    <col min="13500" max="13500" width="12.25" style="5" customWidth="1"/>
    <col min="13501" max="13501" width="9" style="5" customWidth="1"/>
    <col min="13502" max="13744" width="9" style="5"/>
    <col min="13745" max="13745" width="5.75" style="5" customWidth="1"/>
    <col min="13746" max="13746" width="17.5" style="5" customWidth="1"/>
    <col min="13747" max="13747" width="16.625" style="5" customWidth="1"/>
    <col min="13748" max="13748" width="9.375" style="5" bestFit="1" customWidth="1"/>
    <col min="13749" max="13749" width="8.5" style="5" bestFit="1" customWidth="1"/>
    <col min="13750" max="13750" width="12.25" style="5" bestFit="1" customWidth="1"/>
    <col min="13751" max="13751" width="4.75" style="5" bestFit="1" customWidth="1"/>
    <col min="13752" max="13752" width="12.625" style="5" bestFit="1" customWidth="1"/>
    <col min="13753" max="13753" width="13.875" style="5" customWidth="1"/>
    <col min="13754" max="13754" width="12.25" style="5" customWidth="1"/>
    <col min="13755" max="13755" width="21.5" style="5" customWidth="1"/>
    <col min="13756" max="13756" width="12.25" style="5" customWidth="1"/>
    <col min="13757" max="13757" width="9" style="5" customWidth="1"/>
    <col min="13758" max="14000" width="9" style="5"/>
    <col min="14001" max="14001" width="5.75" style="5" customWidth="1"/>
    <col min="14002" max="14002" width="17.5" style="5" customWidth="1"/>
    <col min="14003" max="14003" width="16.625" style="5" customWidth="1"/>
    <col min="14004" max="14004" width="9.375" style="5" bestFit="1" customWidth="1"/>
    <col min="14005" max="14005" width="8.5" style="5" bestFit="1" customWidth="1"/>
    <col min="14006" max="14006" width="12.25" style="5" bestFit="1" customWidth="1"/>
    <col min="14007" max="14007" width="4.75" style="5" bestFit="1" customWidth="1"/>
    <col min="14008" max="14008" width="12.625" style="5" bestFit="1" customWidth="1"/>
    <col min="14009" max="14009" width="13.875" style="5" customWidth="1"/>
    <col min="14010" max="14010" width="12.25" style="5" customWidth="1"/>
    <col min="14011" max="14011" width="21.5" style="5" customWidth="1"/>
    <col min="14012" max="14012" width="12.25" style="5" customWidth="1"/>
    <col min="14013" max="14013" width="9" style="5" customWidth="1"/>
    <col min="14014" max="14256" width="9" style="5"/>
    <col min="14257" max="14257" width="5.75" style="5" customWidth="1"/>
    <col min="14258" max="14258" width="17.5" style="5" customWidth="1"/>
    <col min="14259" max="14259" width="16.625" style="5" customWidth="1"/>
    <col min="14260" max="14260" width="9.375" style="5" bestFit="1" customWidth="1"/>
    <col min="14261" max="14261" width="8.5" style="5" bestFit="1" customWidth="1"/>
    <col min="14262" max="14262" width="12.25" style="5" bestFit="1" customWidth="1"/>
    <col min="14263" max="14263" width="4.75" style="5" bestFit="1" customWidth="1"/>
    <col min="14264" max="14264" width="12.625" style="5" bestFit="1" customWidth="1"/>
    <col min="14265" max="14265" width="13.875" style="5" customWidth="1"/>
    <col min="14266" max="14266" width="12.25" style="5" customWidth="1"/>
    <col min="14267" max="14267" width="21.5" style="5" customWidth="1"/>
    <col min="14268" max="14268" width="12.25" style="5" customWidth="1"/>
    <col min="14269" max="14269" width="9" style="5" customWidth="1"/>
    <col min="14270" max="14512" width="9" style="5"/>
    <col min="14513" max="14513" width="5.75" style="5" customWidth="1"/>
    <col min="14514" max="14514" width="17.5" style="5" customWidth="1"/>
    <col min="14515" max="14515" width="16.625" style="5" customWidth="1"/>
    <col min="14516" max="14516" width="9.375" style="5" bestFit="1" customWidth="1"/>
    <col min="14517" max="14517" width="8.5" style="5" bestFit="1" customWidth="1"/>
    <col min="14518" max="14518" width="12.25" style="5" bestFit="1" customWidth="1"/>
    <col min="14519" max="14519" width="4.75" style="5" bestFit="1" customWidth="1"/>
    <col min="14520" max="14520" width="12.625" style="5" bestFit="1" customWidth="1"/>
    <col min="14521" max="14521" width="13.875" style="5" customWidth="1"/>
    <col min="14522" max="14522" width="12.25" style="5" customWidth="1"/>
    <col min="14523" max="14523" width="21.5" style="5" customWidth="1"/>
    <col min="14524" max="14524" width="12.25" style="5" customWidth="1"/>
    <col min="14525" max="14525" width="9" style="5" customWidth="1"/>
    <col min="14526" max="14768" width="9" style="5"/>
    <col min="14769" max="14769" width="5.75" style="5" customWidth="1"/>
    <col min="14770" max="14770" width="17.5" style="5" customWidth="1"/>
    <col min="14771" max="14771" width="16.625" style="5" customWidth="1"/>
    <col min="14772" max="14772" width="9.375" style="5" bestFit="1" customWidth="1"/>
    <col min="14773" max="14773" width="8.5" style="5" bestFit="1" customWidth="1"/>
    <col min="14774" max="14774" width="12.25" style="5" bestFit="1" customWidth="1"/>
    <col min="14775" max="14775" width="4.75" style="5" bestFit="1" customWidth="1"/>
    <col min="14776" max="14776" width="12.625" style="5" bestFit="1" customWidth="1"/>
    <col min="14777" max="14777" width="13.875" style="5" customWidth="1"/>
    <col min="14778" max="14778" width="12.25" style="5" customWidth="1"/>
    <col min="14779" max="14779" width="21.5" style="5" customWidth="1"/>
    <col min="14780" max="14780" width="12.25" style="5" customWidth="1"/>
    <col min="14781" max="14781" width="9" style="5" customWidth="1"/>
    <col min="14782" max="15024" width="9" style="5"/>
    <col min="15025" max="15025" width="5.75" style="5" customWidth="1"/>
    <col min="15026" max="15026" width="17.5" style="5" customWidth="1"/>
    <col min="15027" max="15027" width="16.625" style="5" customWidth="1"/>
    <col min="15028" max="15028" width="9.375" style="5" bestFit="1" customWidth="1"/>
    <col min="15029" max="15029" width="8.5" style="5" bestFit="1" customWidth="1"/>
    <col min="15030" max="15030" width="12.25" style="5" bestFit="1" customWidth="1"/>
    <col min="15031" max="15031" width="4.75" style="5" bestFit="1" customWidth="1"/>
    <col min="15032" max="15032" width="12.625" style="5" bestFit="1" customWidth="1"/>
    <col min="15033" max="15033" width="13.875" style="5" customWidth="1"/>
    <col min="15034" max="15034" width="12.25" style="5" customWidth="1"/>
    <col min="15035" max="15035" width="21.5" style="5" customWidth="1"/>
    <col min="15036" max="15036" width="12.25" style="5" customWidth="1"/>
    <col min="15037" max="15037" width="9" style="5" customWidth="1"/>
    <col min="15038" max="15280" width="9" style="5"/>
    <col min="15281" max="15281" width="5.75" style="5" customWidth="1"/>
    <col min="15282" max="15282" width="17.5" style="5" customWidth="1"/>
    <col min="15283" max="15283" width="16.625" style="5" customWidth="1"/>
    <col min="15284" max="15284" width="9.375" style="5" bestFit="1" customWidth="1"/>
    <col min="15285" max="15285" width="8.5" style="5" bestFit="1" customWidth="1"/>
    <col min="15286" max="15286" width="12.25" style="5" bestFit="1" customWidth="1"/>
    <col min="15287" max="15287" width="4.75" style="5" bestFit="1" customWidth="1"/>
    <col min="15288" max="15288" width="12.625" style="5" bestFit="1" customWidth="1"/>
    <col min="15289" max="15289" width="13.875" style="5" customWidth="1"/>
    <col min="15290" max="15290" width="12.25" style="5" customWidth="1"/>
    <col min="15291" max="15291" width="21.5" style="5" customWidth="1"/>
    <col min="15292" max="15292" width="12.25" style="5" customWidth="1"/>
    <col min="15293" max="15293" width="9" style="5" customWidth="1"/>
    <col min="15294" max="15536" width="9" style="5"/>
    <col min="15537" max="15537" width="5.75" style="5" customWidth="1"/>
    <col min="15538" max="15538" width="17.5" style="5" customWidth="1"/>
    <col min="15539" max="15539" width="16.625" style="5" customWidth="1"/>
    <col min="15540" max="15540" width="9.375" style="5" bestFit="1" customWidth="1"/>
    <col min="15541" max="15541" width="8.5" style="5" bestFit="1" customWidth="1"/>
    <col min="15542" max="15542" width="12.25" style="5" bestFit="1" customWidth="1"/>
    <col min="15543" max="15543" width="4.75" style="5" bestFit="1" customWidth="1"/>
    <col min="15544" max="15544" width="12.625" style="5" bestFit="1" customWidth="1"/>
    <col min="15545" max="15545" width="13.875" style="5" customWidth="1"/>
    <col min="15546" max="15546" width="12.25" style="5" customWidth="1"/>
    <col min="15547" max="15547" width="21.5" style="5" customWidth="1"/>
    <col min="15548" max="15548" width="12.25" style="5" customWidth="1"/>
    <col min="15549" max="15549" width="9" style="5" customWidth="1"/>
    <col min="15550" max="15792" width="9" style="5"/>
    <col min="15793" max="15793" width="5.75" style="5" customWidth="1"/>
    <col min="15794" max="15794" width="17.5" style="5" customWidth="1"/>
    <col min="15795" max="15795" width="16.625" style="5" customWidth="1"/>
    <col min="15796" max="15796" width="9.375" style="5" bestFit="1" customWidth="1"/>
    <col min="15797" max="15797" width="8.5" style="5" bestFit="1" customWidth="1"/>
    <col min="15798" max="15798" width="12.25" style="5" bestFit="1" customWidth="1"/>
    <col min="15799" max="15799" width="4.75" style="5" bestFit="1" customWidth="1"/>
    <col min="15800" max="15800" width="12.625" style="5" bestFit="1" customWidth="1"/>
    <col min="15801" max="15801" width="13.875" style="5" customWidth="1"/>
    <col min="15802" max="15802" width="12.25" style="5" customWidth="1"/>
    <col min="15803" max="15803" width="21.5" style="5" customWidth="1"/>
    <col min="15804" max="15804" width="12.25" style="5" customWidth="1"/>
    <col min="15805" max="15805" width="9" style="5" customWidth="1"/>
    <col min="15806" max="16048" width="9" style="5"/>
    <col min="16049" max="16049" width="5.75" style="5" customWidth="1"/>
    <col min="16050" max="16050" width="17.5" style="5" customWidth="1"/>
    <col min="16051" max="16051" width="16.625" style="5" customWidth="1"/>
    <col min="16052" max="16052" width="9.375" style="5" bestFit="1" customWidth="1"/>
    <col min="16053" max="16053" width="8.5" style="5" bestFit="1" customWidth="1"/>
    <col min="16054" max="16054" width="12.25" style="5" bestFit="1" customWidth="1"/>
    <col min="16055" max="16055" width="4.75" style="5" bestFit="1" customWidth="1"/>
    <col min="16056" max="16056" width="12.625" style="5" bestFit="1" customWidth="1"/>
    <col min="16057" max="16057" width="13.875" style="5" customWidth="1"/>
    <col min="16058" max="16058" width="12.25" style="5" customWidth="1"/>
    <col min="16059" max="16059" width="21.5" style="5" customWidth="1"/>
    <col min="16060" max="16060" width="12.25" style="5" customWidth="1"/>
    <col min="16061" max="16061" width="9" style="5" customWidth="1"/>
    <col min="16062" max="16384" width="9" style="5"/>
  </cols>
  <sheetData>
    <row r="1" spans="1:16" ht="28.5" customHeight="1">
      <c r="A1" s="2" t="s">
        <v>0</v>
      </c>
      <c r="B1" s="2" t="s">
        <v>1</v>
      </c>
      <c r="C1" s="1" t="s">
        <v>2</v>
      </c>
      <c r="D1" s="1" t="s">
        <v>3</v>
      </c>
      <c r="E1" s="1" t="s">
        <v>2024</v>
      </c>
      <c r="F1" s="1" t="s">
        <v>4</v>
      </c>
      <c r="G1" s="1" t="s">
        <v>5</v>
      </c>
      <c r="H1" s="1" t="s">
        <v>2025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4"/>
    </row>
    <row r="2" spans="1:16" ht="15.95" customHeight="1">
      <c r="A2" s="2" t="s">
        <v>13</v>
      </c>
      <c r="B2" s="2" t="s">
        <v>14</v>
      </c>
      <c r="C2" s="9" t="s">
        <v>15</v>
      </c>
      <c r="D2" s="9" t="s">
        <v>16</v>
      </c>
      <c r="E2" s="9" t="s">
        <v>1570</v>
      </c>
      <c r="F2" s="9" t="s">
        <v>17</v>
      </c>
      <c r="G2" s="9" t="s">
        <v>18</v>
      </c>
      <c r="H2" s="9" t="s">
        <v>1570</v>
      </c>
      <c r="I2" s="7">
        <v>150000</v>
      </c>
      <c r="J2" s="6">
        <v>13150</v>
      </c>
      <c r="K2" s="6">
        <v>12590</v>
      </c>
      <c r="L2" s="6">
        <v>50820</v>
      </c>
      <c r="M2" s="6">
        <v>27630</v>
      </c>
      <c r="N2" s="7">
        <f t="shared" ref="N2:N51" si="0">SUM(J2:M2)</f>
        <v>104190</v>
      </c>
      <c r="O2" s="8">
        <f t="shared" ref="O2:O51" si="1">I2-N2</f>
        <v>45810</v>
      </c>
      <c r="P2" s="4"/>
    </row>
    <row r="3" spans="1:16" ht="15.95" customHeight="1">
      <c r="A3" s="2" t="s">
        <v>13</v>
      </c>
      <c r="B3" s="2" t="s">
        <v>14</v>
      </c>
      <c r="C3" s="9" t="s">
        <v>21</v>
      </c>
      <c r="D3" s="9" t="s">
        <v>22</v>
      </c>
      <c r="E3" s="9" t="s">
        <v>1571</v>
      </c>
      <c r="F3" s="9" t="s">
        <v>23</v>
      </c>
      <c r="G3" s="9" t="s">
        <v>24</v>
      </c>
      <c r="H3" s="9" t="s">
        <v>1571</v>
      </c>
      <c r="I3" s="7">
        <v>150000</v>
      </c>
      <c r="J3" s="6">
        <v>18920</v>
      </c>
      <c r="K3" s="6">
        <v>17510</v>
      </c>
      <c r="L3" s="6">
        <v>24300</v>
      </c>
      <c r="M3" s="6">
        <v>16700</v>
      </c>
      <c r="N3" s="7">
        <f t="shared" si="0"/>
        <v>77430</v>
      </c>
      <c r="O3" s="8">
        <f t="shared" si="1"/>
        <v>72570</v>
      </c>
      <c r="P3" s="4"/>
    </row>
    <row r="4" spans="1:16" ht="15.95" customHeight="1">
      <c r="A4" s="2" t="s">
        <v>13</v>
      </c>
      <c r="B4" s="2" t="s">
        <v>14</v>
      </c>
      <c r="C4" s="9" t="s">
        <v>25</v>
      </c>
      <c r="D4" s="9" t="s">
        <v>26</v>
      </c>
      <c r="E4" s="9" t="s">
        <v>1572</v>
      </c>
      <c r="F4" s="9" t="s">
        <v>19</v>
      </c>
      <c r="G4" s="9" t="s">
        <v>27</v>
      </c>
      <c r="H4" s="9" t="s">
        <v>1572</v>
      </c>
      <c r="I4" s="7">
        <v>150000</v>
      </c>
      <c r="J4" s="6">
        <v>35620</v>
      </c>
      <c r="K4" s="6">
        <v>16440</v>
      </c>
      <c r="L4" s="6">
        <v>41850</v>
      </c>
      <c r="M4" s="6">
        <v>49350</v>
      </c>
      <c r="N4" s="7">
        <f t="shared" si="0"/>
        <v>143260</v>
      </c>
      <c r="O4" s="8">
        <f t="shared" si="1"/>
        <v>6740</v>
      </c>
      <c r="P4" s="4"/>
    </row>
    <row r="5" spans="1:16" ht="15.95" customHeight="1">
      <c r="A5" s="2" t="s">
        <v>13</v>
      </c>
      <c r="B5" s="2" t="s">
        <v>14</v>
      </c>
      <c r="C5" s="9" t="s">
        <v>30</v>
      </c>
      <c r="D5" s="9" t="s">
        <v>31</v>
      </c>
      <c r="E5" s="9" t="s">
        <v>1573</v>
      </c>
      <c r="F5" s="9" t="s">
        <v>32</v>
      </c>
      <c r="G5" s="9" t="s">
        <v>33</v>
      </c>
      <c r="H5" s="9" t="s">
        <v>1573</v>
      </c>
      <c r="I5" s="7">
        <v>150000</v>
      </c>
      <c r="J5" s="6">
        <v>38040</v>
      </c>
      <c r="K5" s="6">
        <v>25720</v>
      </c>
      <c r="L5" s="6">
        <v>38800</v>
      </c>
      <c r="M5" s="6">
        <v>37550</v>
      </c>
      <c r="N5" s="7">
        <f t="shared" si="0"/>
        <v>140110</v>
      </c>
      <c r="O5" s="8">
        <f t="shared" si="1"/>
        <v>9890</v>
      </c>
      <c r="P5" s="4"/>
    </row>
    <row r="6" spans="1:16" ht="15.95" customHeight="1">
      <c r="A6" s="2" t="s">
        <v>13</v>
      </c>
      <c r="B6" s="2" t="s">
        <v>14</v>
      </c>
      <c r="C6" s="9" t="s">
        <v>34</v>
      </c>
      <c r="D6" s="9" t="s">
        <v>35</v>
      </c>
      <c r="E6" s="9" t="s">
        <v>1574</v>
      </c>
      <c r="F6" s="9" t="s">
        <v>36</v>
      </c>
      <c r="G6" s="9" t="s">
        <v>37</v>
      </c>
      <c r="H6" s="9" t="s">
        <v>1574</v>
      </c>
      <c r="I6" s="7">
        <v>150000</v>
      </c>
      <c r="J6" s="6">
        <v>38040</v>
      </c>
      <c r="K6" s="6">
        <v>25720</v>
      </c>
      <c r="L6" s="6">
        <v>38800</v>
      </c>
      <c r="M6" s="6">
        <v>37550</v>
      </c>
      <c r="N6" s="7">
        <f t="shared" si="0"/>
        <v>140110</v>
      </c>
      <c r="O6" s="8">
        <f t="shared" si="1"/>
        <v>9890</v>
      </c>
      <c r="P6" s="4"/>
    </row>
    <row r="7" spans="1:16" ht="15.95" customHeight="1">
      <c r="A7" s="2" t="s">
        <v>13</v>
      </c>
      <c r="B7" s="2" t="s">
        <v>14</v>
      </c>
      <c r="C7" s="9" t="s">
        <v>38</v>
      </c>
      <c r="D7" s="9" t="s">
        <v>39</v>
      </c>
      <c r="E7" s="9" t="s">
        <v>1575</v>
      </c>
      <c r="F7" s="9" t="s">
        <v>40</v>
      </c>
      <c r="G7" s="9" t="s">
        <v>41</v>
      </c>
      <c r="H7" s="9" t="s">
        <v>1575</v>
      </c>
      <c r="I7" s="7">
        <v>150000</v>
      </c>
      <c r="J7" s="6">
        <v>35650</v>
      </c>
      <c r="K7" s="6">
        <v>27010</v>
      </c>
      <c r="L7" s="6">
        <v>44780</v>
      </c>
      <c r="M7" s="6">
        <v>38650</v>
      </c>
      <c r="N7" s="7">
        <f t="shared" si="0"/>
        <v>146090</v>
      </c>
      <c r="O7" s="8">
        <f t="shared" si="1"/>
        <v>3910</v>
      </c>
      <c r="P7" s="4"/>
    </row>
    <row r="8" spans="1:16" ht="15.95" customHeight="1">
      <c r="A8" s="2" t="s">
        <v>13</v>
      </c>
      <c r="B8" s="2" t="s">
        <v>14</v>
      </c>
      <c r="C8" s="9" t="s">
        <v>42</v>
      </c>
      <c r="D8" s="9" t="s">
        <v>43</v>
      </c>
      <c r="E8" s="9" t="s">
        <v>1576</v>
      </c>
      <c r="F8" s="9" t="s">
        <v>44</v>
      </c>
      <c r="G8" s="9" t="s">
        <v>45</v>
      </c>
      <c r="H8" s="9" t="s">
        <v>1576</v>
      </c>
      <c r="I8" s="7">
        <v>150000</v>
      </c>
      <c r="J8" s="6">
        <v>35650</v>
      </c>
      <c r="K8" s="6">
        <v>27010</v>
      </c>
      <c r="L8" s="6">
        <v>44780</v>
      </c>
      <c r="M8" s="6">
        <v>38650</v>
      </c>
      <c r="N8" s="7">
        <f t="shared" si="0"/>
        <v>146090</v>
      </c>
      <c r="O8" s="8">
        <f t="shared" si="1"/>
        <v>3910</v>
      </c>
      <c r="P8" s="4"/>
    </row>
    <row r="9" spans="1:16" ht="15.95" customHeight="1">
      <c r="A9" s="2" t="s">
        <v>13</v>
      </c>
      <c r="B9" s="2" t="s">
        <v>14</v>
      </c>
      <c r="C9" s="9" t="s">
        <v>46</v>
      </c>
      <c r="D9" s="9" t="s">
        <v>47</v>
      </c>
      <c r="E9" s="9" t="s">
        <v>1577</v>
      </c>
      <c r="F9" s="9" t="s">
        <v>44</v>
      </c>
      <c r="G9" s="9" t="s">
        <v>48</v>
      </c>
      <c r="H9" s="9" t="s">
        <v>1577</v>
      </c>
      <c r="I9" s="7">
        <v>150000</v>
      </c>
      <c r="J9" s="6">
        <v>15550</v>
      </c>
      <c r="K9" s="6">
        <v>9120</v>
      </c>
      <c r="L9" s="6">
        <v>23510</v>
      </c>
      <c r="M9" s="6">
        <v>5780</v>
      </c>
      <c r="N9" s="7">
        <f t="shared" si="0"/>
        <v>53960</v>
      </c>
      <c r="O9" s="8">
        <f t="shared" si="1"/>
        <v>96040</v>
      </c>
      <c r="P9" s="4"/>
    </row>
    <row r="10" spans="1:16" ht="15.95" customHeight="1">
      <c r="A10" s="2" t="s">
        <v>13</v>
      </c>
      <c r="B10" s="2" t="s">
        <v>14</v>
      </c>
      <c r="C10" s="9" t="s">
        <v>49</v>
      </c>
      <c r="D10" s="9" t="s">
        <v>50</v>
      </c>
      <c r="E10" s="9" t="s">
        <v>1578</v>
      </c>
      <c r="F10" s="9" t="s">
        <v>20</v>
      </c>
      <c r="G10" s="9" t="s">
        <v>51</v>
      </c>
      <c r="H10" s="9" t="s">
        <v>1578</v>
      </c>
      <c r="I10" s="7">
        <v>150000</v>
      </c>
      <c r="J10" s="6">
        <v>15550</v>
      </c>
      <c r="K10" s="6">
        <v>9120</v>
      </c>
      <c r="L10" s="6">
        <v>23510</v>
      </c>
      <c r="M10" s="6">
        <v>5780</v>
      </c>
      <c r="N10" s="7">
        <f t="shared" si="0"/>
        <v>53960</v>
      </c>
      <c r="O10" s="8">
        <f t="shared" si="1"/>
        <v>96040</v>
      </c>
      <c r="P10" s="4"/>
    </row>
    <row r="11" spans="1:16" ht="15.95" customHeight="1">
      <c r="A11" s="2" t="s">
        <v>13</v>
      </c>
      <c r="B11" s="2" t="s">
        <v>14</v>
      </c>
      <c r="C11" s="9" t="s">
        <v>52</v>
      </c>
      <c r="D11" s="9" t="s">
        <v>53</v>
      </c>
      <c r="E11" s="9" t="s">
        <v>1579</v>
      </c>
      <c r="F11" s="9" t="s">
        <v>32</v>
      </c>
      <c r="G11" s="9" t="s">
        <v>54</v>
      </c>
      <c r="H11" s="9" t="s">
        <v>1866</v>
      </c>
      <c r="I11" s="7">
        <v>150000</v>
      </c>
      <c r="J11" s="6">
        <v>32570</v>
      </c>
      <c r="K11" s="6">
        <v>24920</v>
      </c>
      <c r="L11" s="6">
        <v>54600</v>
      </c>
      <c r="M11" s="6">
        <v>34050</v>
      </c>
      <c r="N11" s="7">
        <f t="shared" si="0"/>
        <v>146140</v>
      </c>
      <c r="O11" s="8">
        <f t="shared" si="1"/>
        <v>3860</v>
      </c>
      <c r="P11" s="4"/>
    </row>
    <row r="12" spans="1:16" ht="15.95" customHeight="1">
      <c r="A12" s="2" t="s">
        <v>13</v>
      </c>
      <c r="B12" s="2" t="s">
        <v>14</v>
      </c>
      <c r="C12" s="9" t="s">
        <v>55</v>
      </c>
      <c r="D12" s="9" t="s">
        <v>56</v>
      </c>
      <c r="E12" s="9" t="s">
        <v>1580</v>
      </c>
      <c r="F12" s="9" t="s">
        <v>23</v>
      </c>
      <c r="G12" s="9" t="s">
        <v>57</v>
      </c>
      <c r="H12" s="9" t="s">
        <v>1580</v>
      </c>
      <c r="I12" s="7">
        <v>150000</v>
      </c>
      <c r="J12" s="6">
        <v>32570</v>
      </c>
      <c r="K12" s="6">
        <v>24920</v>
      </c>
      <c r="L12" s="6">
        <v>54600</v>
      </c>
      <c r="M12" s="6">
        <v>34050</v>
      </c>
      <c r="N12" s="7">
        <f t="shared" si="0"/>
        <v>146140</v>
      </c>
      <c r="O12" s="8">
        <f t="shared" si="1"/>
        <v>3860</v>
      </c>
      <c r="P12" s="4"/>
    </row>
    <row r="13" spans="1:16" ht="15.95" customHeight="1">
      <c r="A13" s="2" t="s">
        <v>13</v>
      </c>
      <c r="B13" s="2" t="s">
        <v>14</v>
      </c>
      <c r="C13" s="9" t="s">
        <v>58</v>
      </c>
      <c r="D13" s="9" t="s">
        <v>59</v>
      </c>
      <c r="E13" s="9" t="s">
        <v>1581</v>
      </c>
      <c r="F13" s="9" t="s">
        <v>32</v>
      </c>
      <c r="G13" s="9" t="s">
        <v>60</v>
      </c>
      <c r="H13" s="9" t="s">
        <v>1581</v>
      </c>
      <c r="I13" s="7">
        <v>150000</v>
      </c>
      <c r="J13" s="6">
        <v>27970</v>
      </c>
      <c r="K13" s="6">
        <v>13940</v>
      </c>
      <c r="L13" s="6">
        <v>26120</v>
      </c>
      <c r="M13" s="6">
        <v>32340</v>
      </c>
      <c r="N13" s="7">
        <f t="shared" si="0"/>
        <v>100370</v>
      </c>
      <c r="O13" s="8">
        <f t="shared" si="1"/>
        <v>49630</v>
      </c>
      <c r="P13" s="4"/>
    </row>
    <row r="14" spans="1:16" ht="15.95" customHeight="1">
      <c r="A14" s="2" t="s">
        <v>13</v>
      </c>
      <c r="B14" s="2" t="s">
        <v>14</v>
      </c>
      <c r="C14" s="9" t="s">
        <v>61</v>
      </c>
      <c r="D14" s="9" t="s">
        <v>62</v>
      </c>
      <c r="E14" s="9" t="s">
        <v>1582</v>
      </c>
      <c r="F14" s="9" t="s">
        <v>63</v>
      </c>
      <c r="G14" s="9" t="s">
        <v>64</v>
      </c>
      <c r="H14" s="9" t="s">
        <v>1582</v>
      </c>
      <c r="I14" s="7">
        <v>150000</v>
      </c>
      <c r="J14" s="6">
        <v>27970</v>
      </c>
      <c r="K14" s="6">
        <v>13940</v>
      </c>
      <c r="L14" s="6">
        <v>26120</v>
      </c>
      <c r="M14" s="6">
        <v>32340</v>
      </c>
      <c r="N14" s="7">
        <f t="shared" si="0"/>
        <v>100370</v>
      </c>
      <c r="O14" s="8">
        <f t="shared" si="1"/>
        <v>49630</v>
      </c>
      <c r="P14" s="4"/>
    </row>
    <row r="15" spans="1:16" ht="15.95" customHeight="1">
      <c r="A15" s="2" t="s">
        <v>13</v>
      </c>
      <c r="B15" s="2" t="s">
        <v>14</v>
      </c>
      <c r="C15" s="9" t="s">
        <v>65</v>
      </c>
      <c r="D15" s="9" t="s">
        <v>66</v>
      </c>
      <c r="E15" s="9" t="s">
        <v>1583</v>
      </c>
      <c r="F15" s="9" t="s">
        <v>29</v>
      </c>
      <c r="G15" s="9" t="s">
        <v>67</v>
      </c>
      <c r="H15" s="9" t="s">
        <v>1583</v>
      </c>
      <c r="I15" s="7">
        <v>150000</v>
      </c>
      <c r="J15" s="6">
        <v>22970</v>
      </c>
      <c r="K15" s="6">
        <v>10170</v>
      </c>
      <c r="L15" s="6">
        <v>15530</v>
      </c>
      <c r="M15" s="6">
        <v>16320</v>
      </c>
      <c r="N15" s="7">
        <f t="shared" si="0"/>
        <v>64990</v>
      </c>
      <c r="O15" s="8">
        <f t="shared" si="1"/>
        <v>85010</v>
      </c>
      <c r="P15" s="4"/>
    </row>
    <row r="16" spans="1:16" ht="15.95" customHeight="1">
      <c r="A16" s="2" t="s">
        <v>13</v>
      </c>
      <c r="B16" s="2" t="s">
        <v>14</v>
      </c>
      <c r="C16" s="9" t="s">
        <v>68</v>
      </c>
      <c r="D16" s="9" t="s">
        <v>69</v>
      </c>
      <c r="E16" s="9" t="s">
        <v>1584</v>
      </c>
      <c r="F16" s="9" t="s">
        <v>70</v>
      </c>
      <c r="G16" s="9" t="s">
        <v>71</v>
      </c>
      <c r="H16" s="9" t="s">
        <v>1584</v>
      </c>
      <c r="I16" s="7">
        <v>150000</v>
      </c>
      <c r="J16" s="6">
        <v>22970</v>
      </c>
      <c r="K16" s="6">
        <v>10170</v>
      </c>
      <c r="L16" s="6">
        <v>15530</v>
      </c>
      <c r="M16" s="6">
        <v>16320</v>
      </c>
      <c r="N16" s="7">
        <f t="shared" si="0"/>
        <v>64990</v>
      </c>
      <c r="O16" s="8">
        <f t="shared" si="1"/>
        <v>85010</v>
      </c>
      <c r="P16" s="4"/>
    </row>
    <row r="17" spans="1:16" ht="15.95" customHeight="1">
      <c r="A17" s="2" t="s">
        <v>13</v>
      </c>
      <c r="B17" s="2" t="s">
        <v>14</v>
      </c>
      <c r="C17" s="9" t="s">
        <v>72</v>
      </c>
      <c r="D17" s="9" t="s">
        <v>73</v>
      </c>
      <c r="E17" s="9" t="s">
        <v>1585</v>
      </c>
      <c r="F17" s="9" t="s">
        <v>74</v>
      </c>
      <c r="G17" s="9" t="s">
        <v>75</v>
      </c>
      <c r="H17" s="9" t="s">
        <v>1585</v>
      </c>
      <c r="I17" s="7">
        <v>150000</v>
      </c>
      <c r="J17" s="6">
        <v>31080</v>
      </c>
      <c r="K17" s="6">
        <v>18060</v>
      </c>
      <c r="L17" s="6">
        <v>26380</v>
      </c>
      <c r="M17" s="6">
        <v>28280</v>
      </c>
      <c r="N17" s="7">
        <f t="shared" si="0"/>
        <v>103800</v>
      </c>
      <c r="O17" s="8">
        <f t="shared" si="1"/>
        <v>46200</v>
      </c>
      <c r="P17" s="4"/>
    </row>
    <row r="18" spans="1:16" ht="15.95" customHeight="1">
      <c r="A18" s="2" t="s">
        <v>13</v>
      </c>
      <c r="B18" s="2" t="s">
        <v>14</v>
      </c>
      <c r="C18" s="9" t="s">
        <v>76</v>
      </c>
      <c r="D18" s="9" t="s">
        <v>77</v>
      </c>
      <c r="E18" s="9" t="s">
        <v>1586</v>
      </c>
      <c r="F18" s="9" t="s">
        <v>78</v>
      </c>
      <c r="G18" s="9" t="s">
        <v>79</v>
      </c>
      <c r="H18" s="9" t="s">
        <v>1967</v>
      </c>
      <c r="I18" s="7">
        <v>150000</v>
      </c>
      <c r="J18" s="6">
        <v>31080</v>
      </c>
      <c r="K18" s="6">
        <v>18060</v>
      </c>
      <c r="L18" s="6">
        <v>26380</v>
      </c>
      <c r="M18" s="6">
        <v>28280</v>
      </c>
      <c r="N18" s="7">
        <f t="shared" si="0"/>
        <v>103800</v>
      </c>
      <c r="O18" s="8">
        <f t="shared" si="1"/>
        <v>46200</v>
      </c>
      <c r="P18" s="4"/>
    </row>
    <row r="19" spans="1:16" ht="15.95" customHeight="1">
      <c r="A19" s="2" t="s">
        <v>13</v>
      </c>
      <c r="B19" s="2" t="s">
        <v>14</v>
      </c>
      <c r="C19" s="9" t="s">
        <v>80</v>
      </c>
      <c r="D19" s="9" t="s">
        <v>81</v>
      </c>
      <c r="E19" s="9" t="s">
        <v>1587</v>
      </c>
      <c r="F19" s="9" t="s">
        <v>32</v>
      </c>
      <c r="G19" s="9" t="s">
        <v>82</v>
      </c>
      <c r="H19" s="9" t="s">
        <v>1587</v>
      </c>
      <c r="I19" s="7">
        <v>150000</v>
      </c>
      <c r="J19" s="6">
        <v>15420</v>
      </c>
      <c r="K19" s="6">
        <v>12890</v>
      </c>
      <c r="L19" s="6">
        <v>13660</v>
      </c>
      <c r="M19" s="6">
        <v>13000</v>
      </c>
      <c r="N19" s="7">
        <f t="shared" si="0"/>
        <v>54970</v>
      </c>
      <c r="O19" s="8">
        <f t="shared" si="1"/>
        <v>95030</v>
      </c>
      <c r="P19" s="4"/>
    </row>
    <row r="20" spans="1:16" ht="15.95" customHeight="1">
      <c r="A20" s="2" t="s">
        <v>13</v>
      </c>
      <c r="B20" s="2" t="s">
        <v>14</v>
      </c>
      <c r="C20" s="9" t="s">
        <v>83</v>
      </c>
      <c r="D20" s="9" t="s">
        <v>84</v>
      </c>
      <c r="E20" s="9" t="s">
        <v>1577</v>
      </c>
      <c r="F20" s="9" t="s">
        <v>85</v>
      </c>
      <c r="G20" s="9" t="s">
        <v>86</v>
      </c>
      <c r="H20" s="9" t="s">
        <v>1577</v>
      </c>
      <c r="I20" s="7">
        <v>150000</v>
      </c>
      <c r="J20" s="6">
        <v>15420</v>
      </c>
      <c r="K20" s="6">
        <v>12890</v>
      </c>
      <c r="L20" s="6">
        <v>13660</v>
      </c>
      <c r="M20" s="6">
        <v>13000</v>
      </c>
      <c r="N20" s="7">
        <f t="shared" si="0"/>
        <v>54970</v>
      </c>
      <c r="O20" s="8">
        <f t="shared" si="1"/>
        <v>95030</v>
      </c>
      <c r="P20" s="4"/>
    </row>
    <row r="21" spans="1:16" ht="15.95" customHeight="1">
      <c r="A21" s="2" t="s">
        <v>13</v>
      </c>
      <c r="B21" s="2" t="s">
        <v>14</v>
      </c>
      <c r="C21" s="9" t="s">
        <v>87</v>
      </c>
      <c r="D21" s="9" t="s">
        <v>88</v>
      </c>
      <c r="E21" s="9" t="s">
        <v>1588</v>
      </c>
      <c r="F21" s="9" t="s">
        <v>32</v>
      </c>
      <c r="G21" s="9" t="s">
        <v>89</v>
      </c>
      <c r="H21" s="9" t="s">
        <v>1588</v>
      </c>
      <c r="I21" s="7">
        <v>150000</v>
      </c>
      <c r="J21" s="6">
        <v>30610</v>
      </c>
      <c r="K21" s="6">
        <v>27260</v>
      </c>
      <c r="L21" s="6">
        <v>39290</v>
      </c>
      <c r="M21" s="6">
        <v>19280</v>
      </c>
      <c r="N21" s="7">
        <f t="shared" si="0"/>
        <v>116440</v>
      </c>
      <c r="O21" s="8">
        <f t="shared" si="1"/>
        <v>33560</v>
      </c>
      <c r="P21" s="4"/>
    </row>
    <row r="22" spans="1:16" ht="17.25" customHeight="1">
      <c r="A22" s="2" t="s">
        <v>13</v>
      </c>
      <c r="B22" s="2" t="s">
        <v>14</v>
      </c>
      <c r="C22" s="9" t="s">
        <v>90</v>
      </c>
      <c r="D22" s="9" t="s">
        <v>91</v>
      </c>
      <c r="E22" s="9" t="s">
        <v>1589</v>
      </c>
      <c r="F22" s="9" t="s">
        <v>19</v>
      </c>
      <c r="G22" s="9" t="s">
        <v>92</v>
      </c>
      <c r="H22" s="9" t="s">
        <v>1589</v>
      </c>
      <c r="I22" s="7">
        <v>150000</v>
      </c>
      <c r="J22" s="6">
        <v>30610</v>
      </c>
      <c r="K22" s="6">
        <v>27260</v>
      </c>
      <c r="L22" s="6">
        <v>39290</v>
      </c>
      <c r="M22" s="6">
        <v>19280</v>
      </c>
      <c r="N22" s="7">
        <f t="shared" si="0"/>
        <v>116440</v>
      </c>
      <c r="O22" s="8">
        <f t="shared" si="1"/>
        <v>33560</v>
      </c>
      <c r="P22" s="4"/>
    </row>
    <row r="23" spans="1:16" ht="15.95" customHeight="1">
      <c r="A23" s="2" t="s">
        <v>13</v>
      </c>
      <c r="B23" s="2" t="s">
        <v>14</v>
      </c>
      <c r="C23" s="9" t="s">
        <v>93</v>
      </c>
      <c r="D23" s="9" t="s">
        <v>94</v>
      </c>
      <c r="E23" s="9" t="s">
        <v>1590</v>
      </c>
      <c r="F23" s="9" t="s">
        <v>29</v>
      </c>
      <c r="G23" s="9" t="s">
        <v>95</v>
      </c>
      <c r="H23" s="9" t="s">
        <v>1590</v>
      </c>
      <c r="I23" s="7">
        <v>150000</v>
      </c>
      <c r="J23" s="6">
        <v>19580</v>
      </c>
      <c r="K23" s="6">
        <v>14520</v>
      </c>
      <c r="L23" s="6">
        <v>30500</v>
      </c>
      <c r="M23" s="6">
        <v>23310</v>
      </c>
      <c r="N23" s="7">
        <f t="shared" si="0"/>
        <v>87910</v>
      </c>
      <c r="O23" s="8">
        <f t="shared" si="1"/>
        <v>62090</v>
      </c>
      <c r="P23" s="4"/>
    </row>
    <row r="24" spans="1:16" ht="15.95" customHeight="1">
      <c r="A24" s="2" t="s">
        <v>13</v>
      </c>
      <c r="B24" s="2" t="s">
        <v>14</v>
      </c>
      <c r="C24" s="9" t="s">
        <v>96</v>
      </c>
      <c r="D24" s="9" t="s">
        <v>97</v>
      </c>
      <c r="E24" s="9" t="s">
        <v>1591</v>
      </c>
      <c r="F24" s="9" t="s">
        <v>74</v>
      </c>
      <c r="G24" s="9" t="s">
        <v>98</v>
      </c>
      <c r="H24" s="9" t="s">
        <v>1591</v>
      </c>
      <c r="I24" s="7">
        <v>150000</v>
      </c>
      <c r="J24" s="6">
        <v>19580</v>
      </c>
      <c r="K24" s="6">
        <v>14520</v>
      </c>
      <c r="L24" s="6">
        <v>30500</v>
      </c>
      <c r="M24" s="6">
        <v>23310</v>
      </c>
      <c r="N24" s="7">
        <f t="shared" si="0"/>
        <v>87910</v>
      </c>
      <c r="O24" s="8">
        <f t="shared" si="1"/>
        <v>62090</v>
      </c>
      <c r="P24" s="4"/>
    </row>
    <row r="25" spans="1:16" ht="15.95" customHeight="1">
      <c r="A25" s="2" t="s">
        <v>13</v>
      </c>
      <c r="B25" s="2" t="s">
        <v>14</v>
      </c>
      <c r="C25" s="9" t="s">
        <v>99</v>
      </c>
      <c r="D25" s="9" t="s">
        <v>100</v>
      </c>
      <c r="E25" s="9" t="s">
        <v>1592</v>
      </c>
      <c r="F25" s="9" t="s">
        <v>29</v>
      </c>
      <c r="G25" s="9" t="s">
        <v>101</v>
      </c>
      <c r="H25" s="9" t="s">
        <v>1592</v>
      </c>
      <c r="I25" s="7">
        <v>150000</v>
      </c>
      <c r="J25" s="6">
        <v>17370</v>
      </c>
      <c r="K25" s="6">
        <v>11990</v>
      </c>
      <c r="L25" s="6">
        <v>15070</v>
      </c>
      <c r="M25" s="6">
        <v>16030</v>
      </c>
      <c r="N25" s="7">
        <f t="shared" si="0"/>
        <v>60460</v>
      </c>
      <c r="O25" s="8">
        <f t="shared" si="1"/>
        <v>89540</v>
      </c>
      <c r="P25" s="4"/>
    </row>
    <row r="26" spans="1:16" ht="15.95" customHeight="1">
      <c r="A26" s="2" t="s">
        <v>13</v>
      </c>
      <c r="B26" s="2" t="s">
        <v>14</v>
      </c>
      <c r="C26" s="9" t="s">
        <v>102</v>
      </c>
      <c r="D26" s="9" t="s">
        <v>103</v>
      </c>
      <c r="E26" s="9" t="s">
        <v>1593</v>
      </c>
      <c r="F26" s="9" t="s">
        <v>44</v>
      </c>
      <c r="G26" s="9" t="s">
        <v>104</v>
      </c>
      <c r="H26" s="9" t="s">
        <v>1593</v>
      </c>
      <c r="I26" s="7">
        <v>150000</v>
      </c>
      <c r="J26" s="6">
        <v>17370</v>
      </c>
      <c r="K26" s="6">
        <v>11990</v>
      </c>
      <c r="L26" s="6">
        <v>15070</v>
      </c>
      <c r="M26" s="6">
        <v>16030</v>
      </c>
      <c r="N26" s="7">
        <f t="shared" si="0"/>
        <v>60460</v>
      </c>
      <c r="O26" s="8">
        <f t="shared" si="1"/>
        <v>89540</v>
      </c>
      <c r="P26" s="4"/>
    </row>
    <row r="27" spans="1:16" ht="15.95" customHeight="1">
      <c r="A27" s="2" t="s">
        <v>13</v>
      </c>
      <c r="B27" s="2" t="s">
        <v>14</v>
      </c>
      <c r="C27" s="9" t="s">
        <v>106</v>
      </c>
      <c r="D27" s="9" t="s">
        <v>107</v>
      </c>
      <c r="E27" s="9" t="s">
        <v>1594</v>
      </c>
      <c r="F27" s="9" t="s">
        <v>32</v>
      </c>
      <c r="G27" s="9" t="s">
        <v>108</v>
      </c>
      <c r="H27" s="9" t="s">
        <v>1594</v>
      </c>
      <c r="I27" s="7">
        <v>150000</v>
      </c>
      <c r="J27" s="6">
        <v>42770</v>
      </c>
      <c r="K27" s="6">
        <v>13670</v>
      </c>
      <c r="L27" s="6">
        <v>47240</v>
      </c>
      <c r="M27" s="6">
        <v>46080</v>
      </c>
      <c r="N27" s="7">
        <f t="shared" si="0"/>
        <v>149760</v>
      </c>
      <c r="O27" s="8">
        <f t="shared" si="1"/>
        <v>240</v>
      </c>
      <c r="P27" s="4"/>
    </row>
    <row r="28" spans="1:16" ht="15.95" customHeight="1">
      <c r="A28" s="2" t="s">
        <v>13</v>
      </c>
      <c r="B28" s="2" t="s">
        <v>14</v>
      </c>
      <c r="C28" s="9" t="s">
        <v>109</v>
      </c>
      <c r="D28" s="9" t="s">
        <v>110</v>
      </c>
      <c r="E28" s="9" t="s">
        <v>1595</v>
      </c>
      <c r="F28" s="9" t="s">
        <v>29</v>
      </c>
      <c r="G28" s="9" t="s">
        <v>111</v>
      </c>
      <c r="H28" s="9" t="s">
        <v>1808</v>
      </c>
      <c r="I28" s="7">
        <v>150000</v>
      </c>
      <c r="J28" s="6">
        <v>22280</v>
      </c>
      <c r="K28" s="6">
        <v>21580</v>
      </c>
      <c r="L28" s="6">
        <v>48070</v>
      </c>
      <c r="M28" s="6">
        <v>51440</v>
      </c>
      <c r="N28" s="7">
        <f t="shared" si="0"/>
        <v>143370</v>
      </c>
      <c r="O28" s="8">
        <f t="shared" si="1"/>
        <v>6630</v>
      </c>
      <c r="P28" s="4"/>
    </row>
    <row r="29" spans="1:16" ht="15.95" customHeight="1">
      <c r="A29" s="2" t="s">
        <v>13</v>
      </c>
      <c r="B29" s="2" t="s">
        <v>14</v>
      </c>
      <c r="C29" s="9" t="s">
        <v>114</v>
      </c>
      <c r="D29" s="9" t="s">
        <v>115</v>
      </c>
      <c r="E29" s="9" t="s">
        <v>1596</v>
      </c>
      <c r="F29" s="9" t="s">
        <v>32</v>
      </c>
      <c r="G29" s="9" t="s">
        <v>116</v>
      </c>
      <c r="H29" s="9" t="s">
        <v>1596</v>
      </c>
      <c r="I29" s="7">
        <v>150000</v>
      </c>
      <c r="J29" s="6">
        <v>18080</v>
      </c>
      <c r="K29" s="6">
        <v>12270</v>
      </c>
      <c r="L29" s="6">
        <v>35480</v>
      </c>
      <c r="M29" s="6">
        <v>25870</v>
      </c>
      <c r="N29" s="7">
        <f t="shared" si="0"/>
        <v>91700</v>
      </c>
      <c r="O29" s="8">
        <f t="shared" si="1"/>
        <v>58300</v>
      </c>
      <c r="P29" s="4"/>
    </row>
    <row r="30" spans="1:16" ht="15.95" customHeight="1">
      <c r="A30" s="2" t="s">
        <v>13</v>
      </c>
      <c r="B30" s="2" t="s">
        <v>14</v>
      </c>
      <c r="C30" s="9" t="s">
        <v>117</v>
      </c>
      <c r="D30" s="9" t="s">
        <v>118</v>
      </c>
      <c r="E30" s="9" t="s">
        <v>1597</v>
      </c>
      <c r="F30" s="9" t="s">
        <v>119</v>
      </c>
      <c r="G30" s="9" t="s">
        <v>120</v>
      </c>
      <c r="H30" s="9" t="s">
        <v>1597</v>
      </c>
      <c r="I30" s="7">
        <v>150000</v>
      </c>
      <c r="J30" s="6">
        <v>18080</v>
      </c>
      <c r="K30" s="6">
        <v>12270</v>
      </c>
      <c r="L30" s="6">
        <v>35480</v>
      </c>
      <c r="M30" s="6">
        <v>25870</v>
      </c>
      <c r="N30" s="7">
        <f t="shared" si="0"/>
        <v>91700</v>
      </c>
      <c r="O30" s="8">
        <f t="shared" si="1"/>
        <v>58300</v>
      </c>
      <c r="P30" s="4"/>
    </row>
    <row r="31" spans="1:16" ht="15.95" customHeight="1">
      <c r="A31" s="2" t="s">
        <v>13</v>
      </c>
      <c r="B31" s="2" t="s">
        <v>14</v>
      </c>
      <c r="C31" s="9" t="s">
        <v>121</v>
      </c>
      <c r="D31" s="9" t="s">
        <v>122</v>
      </c>
      <c r="E31" s="9" t="s">
        <v>1598</v>
      </c>
      <c r="F31" s="9" t="s">
        <v>29</v>
      </c>
      <c r="G31" s="9" t="s">
        <v>123</v>
      </c>
      <c r="H31" s="9" t="s">
        <v>1598</v>
      </c>
      <c r="I31" s="7">
        <v>150000</v>
      </c>
      <c r="J31" s="6">
        <v>16380</v>
      </c>
      <c r="K31" s="6">
        <v>16610</v>
      </c>
      <c r="L31" s="6">
        <v>32720</v>
      </c>
      <c r="M31" s="6">
        <v>27120</v>
      </c>
      <c r="N31" s="7">
        <f t="shared" si="0"/>
        <v>92830</v>
      </c>
      <c r="O31" s="8">
        <f t="shared" si="1"/>
        <v>57170</v>
      </c>
      <c r="P31" s="4"/>
    </row>
    <row r="32" spans="1:16" ht="15.95" customHeight="1">
      <c r="A32" s="2" t="s">
        <v>13</v>
      </c>
      <c r="B32" s="2" t="s">
        <v>14</v>
      </c>
      <c r="C32" s="9" t="s">
        <v>124</v>
      </c>
      <c r="D32" s="9" t="s">
        <v>125</v>
      </c>
      <c r="E32" s="9" t="s">
        <v>1599</v>
      </c>
      <c r="F32" s="9" t="s">
        <v>23</v>
      </c>
      <c r="G32" s="9" t="s">
        <v>126</v>
      </c>
      <c r="H32" s="9" t="s">
        <v>1599</v>
      </c>
      <c r="I32" s="7">
        <v>150000</v>
      </c>
      <c r="J32" s="6">
        <v>16380</v>
      </c>
      <c r="K32" s="6">
        <v>16610</v>
      </c>
      <c r="L32" s="6">
        <v>32720</v>
      </c>
      <c r="M32" s="6">
        <v>27120</v>
      </c>
      <c r="N32" s="7">
        <f t="shared" si="0"/>
        <v>92830</v>
      </c>
      <c r="O32" s="8">
        <f t="shared" si="1"/>
        <v>57170</v>
      </c>
      <c r="P32" s="4"/>
    </row>
    <row r="33" spans="1:16" ht="15.95" customHeight="1">
      <c r="A33" s="2" t="s">
        <v>13</v>
      </c>
      <c r="B33" s="2" t="s">
        <v>14</v>
      </c>
      <c r="C33" s="9" t="s">
        <v>127</v>
      </c>
      <c r="D33" s="9" t="s">
        <v>128</v>
      </c>
      <c r="E33" s="9" t="s">
        <v>1600</v>
      </c>
      <c r="F33" s="9" t="s">
        <v>105</v>
      </c>
      <c r="G33" s="9" t="s">
        <v>129</v>
      </c>
      <c r="H33" s="9" t="s">
        <v>1600</v>
      </c>
      <c r="I33" s="7">
        <v>150000</v>
      </c>
      <c r="J33" s="6">
        <v>24390</v>
      </c>
      <c r="K33" s="6">
        <v>15230</v>
      </c>
      <c r="L33" s="6">
        <v>29480</v>
      </c>
      <c r="M33" s="6">
        <v>25120</v>
      </c>
      <c r="N33" s="7">
        <f t="shared" si="0"/>
        <v>94220</v>
      </c>
      <c r="O33" s="8">
        <f t="shared" si="1"/>
        <v>55780</v>
      </c>
      <c r="P33" s="4"/>
    </row>
    <row r="34" spans="1:16" ht="15.95" customHeight="1">
      <c r="A34" s="2" t="s">
        <v>13</v>
      </c>
      <c r="B34" s="2" t="s">
        <v>14</v>
      </c>
      <c r="C34" s="9" t="s">
        <v>130</v>
      </c>
      <c r="D34" s="9" t="s">
        <v>131</v>
      </c>
      <c r="E34" s="9" t="s">
        <v>1601</v>
      </c>
      <c r="F34" s="9" t="s">
        <v>29</v>
      </c>
      <c r="G34" s="9" t="s">
        <v>132</v>
      </c>
      <c r="H34" s="9" t="s">
        <v>1601</v>
      </c>
      <c r="I34" s="7">
        <v>150000</v>
      </c>
      <c r="J34" s="6">
        <v>24390</v>
      </c>
      <c r="K34" s="6">
        <v>15230</v>
      </c>
      <c r="L34" s="6">
        <v>29480</v>
      </c>
      <c r="M34" s="6">
        <v>25120</v>
      </c>
      <c r="N34" s="7">
        <f t="shared" si="0"/>
        <v>94220</v>
      </c>
      <c r="O34" s="8">
        <f t="shared" si="1"/>
        <v>55780</v>
      </c>
      <c r="P34" s="4"/>
    </row>
    <row r="35" spans="1:16" ht="15.95" customHeight="1">
      <c r="A35" s="2" t="s">
        <v>13</v>
      </c>
      <c r="B35" s="2" t="s">
        <v>14</v>
      </c>
      <c r="C35" s="9" t="s">
        <v>133</v>
      </c>
      <c r="D35" s="9" t="s">
        <v>134</v>
      </c>
      <c r="E35" s="9" t="s">
        <v>1594</v>
      </c>
      <c r="F35" s="9" t="s">
        <v>29</v>
      </c>
      <c r="G35" s="9" t="s">
        <v>135</v>
      </c>
      <c r="H35" s="9" t="s">
        <v>1594</v>
      </c>
      <c r="I35" s="7">
        <v>150000</v>
      </c>
      <c r="J35" s="6">
        <v>36680</v>
      </c>
      <c r="K35" s="6">
        <v>20580</v>
      </c>
      <c r="L35" s="6">
        <v>34180</v>
      </c>
      <c r="M35" s="6">
        <v>33080</v>
      </c>
      <c r="N35" s="7">
        <f t="shared" si="0"/>
        <v>124520</v>
      </c>
      <c r="O35" s="8">
        <f t="shared" si="1"/>
        <v>25480</v>
      </c>
      <c r="P35" s="4"/>
    </row>
    <row r="36" spans="1:16" ht="15.95" customHeight="1">
      <c r="A36" s="2" t="s">
        <v>13</v>
      </c>
      <c r="B36" s="2" t="s">
        <v>14</v>
      </c>
      <c r="C36" s="9" t="s">
        <v>136</v>
      </c>
      <c r="D36" s="9" t="s">
        <v>137</v>
      </c>
      <c r="E36" s="9" t="s">
        <v>1602</v>
      </c>
      <c r="F36" s="9" t="s">
        <v>74</v>
      </c>
      <c r="G36" s="9" t="s">
        <v>138</v>
      </c>
      <c r="H36" s="9" t="s">
        <v>1602</v>
      </c>
      <c r="I36" s="7">
        <v>150000</v>
      </c>
      <c r="J36" s="6">
        <v>36680</v>
      </c>
      <c r="K36" s="6">
        <v>20580</v>
      </c>
      <c r="L36" s="6">
        <v>34180</v>
      </c>
      <c r="M36" s="6">
        <v>33080</v>
      </c>
      <c r="N36" s="7">
        <f t="shared" si="0"/>
        <v>124520</v>
      </c>
      <c r="O36" s="8">
        <f t="shared" si="1"/>
        <v>25480</v>
      </c>
      <c r="P36" s="4"/>
    </row>
    <row r="37" spans="1:16" ht="15.95" customHeight="1">
      <c r="A37" s="2" t="s">
        <v>13</v>
      </c>
      <c r="B37" s="2" t="s">
        <v>14</v>
      </c>
      <c r="C37" s="9" t="s">
        <v>139</v>
      </c>
      <c r="D37" s="9" t="s">
        <v>140</v>
      </c>
      <c r="E37" s="9" t="s">
        <v>1603</v>
      </c>
      <c r="F37" s="9" t="s">
        <v>32</v>
      </c>
      <c r="G37" s="9" t="s">
        <v>141</v>
      </c>
      <c r="H37" s="9" t="s">
        <v>1968</v>
      </c>
      <c r="I37" s="7">
        <v>150000</v>
      </c>
      <c r="J37" s="6">
        <v>22200</v>
      </c>
      <c r="K37" s="6">
        <v>21970</v>
      </c>
      <c r="L37" s="6">
        <v>30400</v>
      </c>
      <c r="M37" s="6">
        <v>29100</v>
      </c>
      <c r="N37" s="7">
        <f t="shared" si="0"/>
        <v>103670</v>
      </c>
      <c r="O37" s="8">
        <f t="shared" si="1"/>
        <v>46330</v>
      </c>
      <c r="P37" s="4"/>
    </row>
    <row r="38" spans="1:16" ht="15.95" customHeight="1">
      <c r="A38" s="2" t="s">
        <v>13</v>
      </c>
      <c r="B38" s="2" t="s">
        <v>14</v>
      </c>
      <c r="C38" s="9" t="s">
        <v>142</v>
      </c>
      <c r="D38" s="9" t="s">
        <v>143</v>
      </c>
      <c r="E38" s="9" t="s">
        <v>1604</v>
      </c>
      <c r="F38" s="9" t="s">
        <v>70</v>
      </c>
      <c r="G38" s="9" t="s">
        <v>144</v>
      </c>
      <c r="H38" s="9" t="s">
        <v>1604</v>
      </c>
      <c r="I38" s="7">
        <v>150000</v>
      </c>
      <c r="J38" s="6">
        <v>22200</v>
      </c>
      <c r="K38" s="6">
        <v>21970</v>
      </c>
      <c r="L38" s="6">
        <v>30400</v>
      </c>
      <c r="M38" s="6">
        <v>29100</v>
      </c>
      <c r="N38" s="7">
        <f t="shared" si="0"/>
        <v>103670</v>
      </c>
      <c r="O38" s="8">
        <f t="shared" si="1"/>
        <v>46330</v>
      </c>
      <c r="P38" s="4"/>
    </row>
    <row r="39" spans="1:16" ht="15.95" customHeight="1">
      <c r="A39" s="2" t="s">
        <v>13</v>
      </c>
      <c r="B39" s="2" t="s">
        <v>14</v>
      </c>
      <c r="C39" s="9" t="s">
        <v>145</v>
      </c>
      <c r="D39" s="9" t="s">
        <v>146</v>
      </c>
      <c r="E39" s="9" t="s">
        <v>1605</v>
      </c>
      <c r="F39" s="9" t="s">
        <v>23</v>
      </c>
      <c r="G39" s="9" t="s">
        <v>147</v>
      </c>
      <c r="H39" s="9" t="s">
        <v>1605</v>
      </c>
      <c r="I39" s="7">
        <v>150000</v>
      </c>
      <c r="J39" s="6">
        <v>21450</v>
      </c>
      <c r="K39" s="6">
        <v>16140</v>
      </c>
      <c r="L39" s="6">
        <v>30220</v>
      </c>
      <c r="M39" s="6">
        <v>27190</v>
      </c>
      <c r="N39" s="7">
        <f t="shared" si="0"/>
        <v>95000</v>
      </c>
      <c r="O39" s="8">
        <f t="shared" si="1"/>
        <v>55000</v>
      </c>
      <c r="P39" s="4"/>
    </row>
    <row r="40" spans="1:16" ht="15.95" customHeight="1">
      <c r="A40" s="2" t="s">
        <v>13</v>
      </c>
      <c r="B40" s="2" t="s">
        <v>14</v>
      </c>
      <c r="C40" s="9" t="s">
        <v>148</v>
      </c>
      <c r="D40" s="9" t="s">
        <v>149</v>
      </c>
      <c r="E40" s="9" t="s">
        <v>1606</v>
      </c>
      <c r="F40" s="9" t="s">
        <v>17</v>
      </c>
      <c r="G40" s="9" t="s">
        <v>150</v>
      </c>
      <c r="H40" s="9" t="s">
        <v>1606</v>
      </c>
      <c r="I40" s="7">
        <v>150000</v>
      </c>
      <c r="J40" s="6">
        <v>21450</v>
      </c>
      <c r="K40" s="6">
        <v>16140</v>
      </c>
      <c r="L40" s="6">
        <v>30220</v>
      </c>
      <c r="M40" s="6">
        <v>27190</v>
      </c>
      <c r="N40" s="7">
        <f t="shared" si="0"/>
        <v>95000</v>
      </c>
      <c r="O40" s="8">
        <f t="shared" si="1"/>
        <v>55000</v>
      </c>
      <c r="P40" s="4"/>
    </row>
    <row r="41" spans="1:16" ht="15.95" customHeight="1">
      <c r="A41" s="2" t="s">
        <v>13</v>
      </c>
      <c r="B41" s="2" t="s">
        <v>14</v>
      </c>
      <c r="C41" s="9" t="s">
        <v>151</v>
      </c>
      <c r="D41" s="9" t="s">
        <v>152</v>
      </c>
      <c r="E41" s="9" t="s">
        <v>1607</v>
      </c>
      <c r="F41" s="9" t="s">
        <v>23</v>
      </c>
      <c r="G41" s="9" t="s">
        <v>153</v>
      </c>
      <c r="H41" s="9" t="s">
        <v>1607</v>
      </c>
      <c r="I41" s="7">
        <v>150000</v>
      </c>
      <c r="J41" s="6">
        <v>22840</v>
      </c>
      <c r="K41" s="6">
        <v>14960</v>
      </c>
      <c r="L41" s="6">
        <v>22060</v>
      </c>
      <c r="M41" s="6">
        <v>19960</v>
      </c>
      <c r="N41" s="7">
        <f t="shared" si="0"/>
        <v>79820</v>
      </c>
      <c r="O41" s="8">
        <f t="shared" si="1"/>
        <v>70180</v>
      </c>
      <c r="P41" s="4"/>
    </row>
    <row r="42" spans="1:16" ht="15.95" customHeight="1">
      <c r="A42" s="2" t="s">
        <v>13</v>
      </c>
      <c r="B42" s="2" t="s">
        <v>14</v>
      </c>
      <c r="C42" s="9" t="s">
        <v>154</v>
      </c>
      <c r="D42" s="9" t="s">
        <v>155</v>
      </c>
      <c r="E42" s="9" t="s">
        <v>1608</v>
      </c>
      <c r="F42" s="9" t="s">
        <v>29</v>
      </c>
      <c r="G42" s="9" t="s">
        <v>156</v>
      </c>
      <c r="H42" s="9" t="s">
        <v>1608</v>
      </c>
      <c r="I42" s="7">
        <v>150000</v>
      </c>
      <c r="J42" s="6">
        <v>22840</v>
      </c>
      <c r="K42" s="6">
        <v>14960</v>
      </c>
      <c r="L42" s="6">
        <v>22060</v>
      </c>
      <c r="M42" s="6">
        <v>19960</v>
      </c>
      <c r="N42" s="7">
        <f t="shared" si="0"/>
        <v>79820</v>
      </c>
      <c r="O42" s="8">
        <f t="shared" si="1"/>
        <v>70180</v>
      </c>
      <c r="P42" s="4"/>
    </row>
    <row r="43" spans="1:16" ht="15.95" customHeight="1">
      <c r="A43" s="2" t="s">
        <v>13</v>
      </c>
      <c r="B43" s="2" t="s">
        <v>14</v>
      </c>
      <c r="C43" s="9" t="s">
        <v>157</v>
      </c>
      <c r="D43" s="9" t="s">
        <v>158</v>
      </c>
      <c r="E43" s="9" t="s">
        <v>1609</v>
      </c>
      <c r="F43" s="9" t="s">
        <v>29</v>
      </c>
      <c r="G43" s="9" t="s">
        <v>159</v>
      </c>
      <c r="H43" s="9" t="s">
        <v>1609</v>
      </c>
      <c r="I43" s="7">
        <v>150000</v>
      </c>
      <c r="J43" s="6">
        <v>19180</v>
      </c>
      <c r="K43" s="6">
        <v>23750</v>
      </c>
      <c r="L43" s="6">
        <v>41850</v>
      </c>
      <c r="M43" s="6">
        <v>32990</v>
      </c>
      <c r="N43" s="7">
        <f t="shared" si="0"/>
        <v>117770</v>
      </c>
      <c r="O43" s="8">
        <f t="shared" si="1"/>
        <v>32230</v>
      </c>
      <c r="P43" s="4"/>
    </row>
    <row r="44" spans="1:16" ht="15.95" customHeight="1">
      <c r="A44" s="2" t="s">
        <v>13</v>
      </c>
      <c r="B44" s="2" t="s">
        <v>14</v>
      </c>
      <c r="C44" s="9" t="s">
        <v>160</v>
      </c>
      <c r="D44" s="9" t="s">
        <v>161</v>
      </c>
      <c r="E44" s="9" t="s">
        <v>1610</v>
      </c>
      <c r="F44" s="9" t="s">
        <v>23</v>
      </c>
      <c r="G44" s="9" t="s">
        <v>162</v>
      </c>
      <c r="H44" s="9" t="s">
        <v>1610</v>
      </c>
      <c r="I44" s="7">
        <v>150000</v>
      </c>
      <c r="J44" s="6">
        <v>19180</v>
      </c>
      <c r="K44" s="6">
        <v>23750</v>
      </c>
      <c r="L44" s="6">
        <v>41850</v>
      </c>
      <c r="M44" s="6">
        <v>32990</v>
      </c>
      <c r="N44" s="7">
        <f t="shared" si="0"/>
        <v>117770</v>
      </c>
      <c r="O44" s="8">
        <f t="shared" si="1"/>
        <v>32230</v>
      </c>
      <c r="P44" s="4"/>
    </row>
    <row r="45" spans="1:16" ht="15.95" customHeight="1">
      <c r="A45" s="2" t="s">
        <v>13</v>
      </c>
      <c r="B45" s="2" t="s">
        <v>14</v>
      </c>
      <c r="C45" s="9" t="s">
        <v>163</v>
      </c>
      <c r="D45" s="9" t="s">
        <v>164</v>
      </c>
      <c r="E45" s="9" t="s">
        <v>1611</v>
      </c>
      <c r="F45" s="9" t="s">
        <v>32</v>
      </c>
      <c r="G45" s="9" t="s">
        <v>165</v>
      </c>
      <c r="H45" s="9" t="s">
        <v>1611</v>
      </c>
      <c r="I45" s="7">
        <v>150000</v>
      </c>
      <c r="J45" s="6">
        <v>18180</v>
      </c>
      <c r="K45" s="6">
        <v>21400</v>
      </c>
      <c r="L45" s="6">
        <v>32000</v>
      </c>
      <c r="M45" s="6">
        <f>20010*2</f>
        <v>40020</v>
      </c>
      <c r="N45" s="7">
        <f t="shared" si="0"/>
        <v>111600</v>
      </c>
      <c r="O45" s="8">
        <f t="shared" si="1"/>
        <v>38400</v>
      </c>
      <c r="P45" s="4"/>
    </row>
    <row r="46" spans="1:16" ht="15.95" customHeight="1">
      <c r="A46" s="2" t="s">
        <v>13</v>
      </c>
      <c r="B46" s="2" t="s">
        <v>14</v>
      </c>
      <c r="C46" s="9" t="s">
        <v>167</v>
      </c>
      <c r="D46" s="9" t="s">
        <v>168</v>
      </c>
      <c r="E46" s="9" t="s">
        <v>1612</v>
      </c>
      <c r="F46" s="9" t="s">
        <v>17</v>
      </c>
      <c r="G46" s="9" t="s">
        <v>169</v>
      </c>
      <c r="H46" s="9" t="s">
        <v>1612</v>
      </c>
      <c r="I46" s="7">
        <v>150000</v>
      </c>
      <c r="J46" s="6">
        <v>23740</v>
      </c>
      <c r="K46" s="6">
        <v>31890</v>
      </c>
      <c r="L46" s="6">
        <v>47140</v>
      </c>
      <c r="M46" s="6">
        <v>21090</v>
      </c>
      <c r="N46" s="7">
        <f t="shared" si="0"/>
        <v>123860</v>
      </c>
      <c r="O46" s="8">
        <f t="shared" si="1"/>
        <v>26140</v>
      </c>
      <c r="P46" s="4"/>
    </row>
    <row r="47" spans="1:16" ht="15.95" customHeight="1">
      <c r="A47" s="2" t="s">
        <v>13</v>
      </c>
      <c r="B47" s="2" t="s">
        <v>14</v>
      </c>
      <c r="C47" s="9" t="s">
        <v>170</v>
      </c>
      <c r="D47" s="9"/>
      <c r="E47" s="9" t="s">
        <v>1613</v>
      </c>
      <c r="F47" s="9" t="s">
        <v>1569</v>
      </c>
      <c r="G47" s="12" t="s">
        <v>1568</v>
      </c>
      <c r="H47" s="9" t="s">
        <v>1613</v>
      </c>
      <c r="I47" s="7">
        <v>150000</v>
      </c>
      <c r="J47" s="6">
        <v>15380</v>
      </c>
      <c r="K47" s="6">
        <v>31890</v>
      </c>
      <c r="L47" s="6">
        <v>47140</v>
      </c>
      <c r="M47" s="6">
        <v>21090</v>
      </c>
      <c r="N47" s="7">
        <f t="shared" si="0"/>
        <v>115500</v>
      </c>
      <c r="O47" s="8">
        <f t="shared" si="1"/>
        <v>34500</v>
      </c>
      <c r="P47" s="4"/>
    </row>
    <row r="48" spans="1:16" ht="15.95" customHeight="1">
      <c r="A48" s="2" t="s">
        <v>13</v>
      </c>
      <c r="B48" s="2" t="s">
        <v>14</v>
      </c>
      <c r="C48" s="9" t="s">
        <v>171</v>
      </c>
      <c r="D48" s="9" t="s">
        <v>172</v>
      </c>
      <c r="E48" s="9" t="s">
        <v>1614</v>
      </c>
      <c r="F48" s="9" t="s">
        <v>29</v>
      </c>
      <c r="G48" s="9" t="s">
        <v>173</v>
      </c>
      <c r="H48" s="9" t="s">
        <v>1969</v>
      </c>
      <c r="I48" s="7">
        <v>150000</v>
      </c>
      <c r="J48" s="6">
        <v>19310</v>
      </c>
      <c r="K48" s="6">
        <v>14070</v>
      </c>
      <c r="L48" s="6">
        <v>18980</v>
      </c>
      <c r="M48" s="6">
        <v>17630</v>
      </c>
      <c r="N48" s="7">
        <f t="shared" si="0"/>
        <v>69990</v>
      </c>
      <c r="O48" s="8">
        <f t="shared" si="1"/>
        <v>80010</v>
      </c>
      <c r="P48" s="4"/>
    </row>
    <row r="49" spans="1:16" ht="15.95" customHeight="1">
      <c r="A49" s="2" t="s">
        <v>13</v>
      </c>
      <c r="B49" s="2" t="s">
        <v>14</v>
      </c>
      <c r="C49" s="9" t="s">
        <v>174</v>
      </c>
      <c r="D49" s="9" t="s">
        <v>175</v>
      </c>
      <c r="E49" s="9" t="s">
        <v>1615</v>
      </c>
      <c r="F49" s="9" t="s">
        <v>29</v>
      </c>
      <c r="G49" s="9" t="s">
        <v>176</v>
      </c>
      <c r="H49" s="9" t="s">
        <v>1615</v>
      </c>
      <c r="I49" s="7">
        <v>150000</v>
      </c>
      <c r="J49" s="6">
        <v>19310</v>
      </c>
      <c r="K49" s="6">
        <v>14070</v>
      </c>
      <c r="L49" s="6">
        <v>18980</v>
      </c>
      <c r="M49" s="6">
        <v>17630</v>
      </c>
      <c r="N49" s="7">
        <f t="shared" si="0"/>
        <v>69990</v>
      </c>
      <c r="O49" s="8">
        <f t="shared" si="1"/>
        <v>80010</v>
      </c>
      <c r="P49" s="4"/>
    </row>
    <row r="50" spans="1:16" ht="15.95" customHeight="1">
      <c r="A50" s="2" t="s">
        <v>13</v>
      </c>
      <c r="B50" s="2" t="s">
        <v>14</v>
      </c>
      <c r="C50" s="9" t="s">
        <v>177</v>
      </c>
      <c r="D50" s="9" t="s">
        <v>178</v>
      </c>
      <c r="E50" s="9" t="s">
        <v>1616</v>
      </c>
      <c r="F50" s="9" t="s">
        <v>179</v>
      </c>
      <c r="G50" s="9" t="s">
        <v>180</v>
      </c>
      <c r="H50" s="9" t="s">
        <v>1616</v>
      </c>
      <c r="I50" s="7">
        <v>150000</v>
      </c>
      <c r="J50" s="6">
        <v>31270</v>
      </c>
      <c r="K50" s="6">
        <v>24460</v>
      </c>
      <c r="L50" s="6">
        <v>42500</v>
      </c>
      <c r="M50" s="6">
        <v>29310</v>
      </c>
      <c r="N50" s="7">
        <f t="shared" si="0"/>
        <v>127540</v>
      </c>
      <c r="O50" s="8">
        <f t="shared" si="1"/>
        <v>22460</v>
      </c>
      <c r="P50" s="4"/>
    </row>
    <row r="51" spans="1:16" ht="15.95" customHeight="1">
      <c r="A51" s="2" t="s">
        <v>13</v>
      </c>
      <c r="B51" s="2" t="s">
        <v>14</v>
      </c>
      <c r="C51" s="9" t="s">
        <v>181</v>
      </c>
      <c r="D51" s="9" t="s">
        <v>182</v>
      </c>
      <c r="E51" s="9" t="s">
        <v>1617</v>
      </c>
      <c r="F51" s="9" t="s">
        <v>29</v>
      </c>
      <c r="G51" s="9" t="s">
        <v>183</v>
      </c>
      <c r="H51" s="9" t="s">
        <v>1617</v>
      </c>
      <c r="I51" s="7">
        <v>150000</v>
      </c>
      <c r="J51" s="6">
        <v>31270</v>
      </c>
      <c r="K51" s="6">
        <v>24460</v>
      </c>
      <c r="L51" s="6">
        <v>42500</v>
      </c>
      <c r="M51" s="6">
        <v>29310</v>
      </c>
      <c r="N51" s="7">
        <f t="shared" si="0"/>
        <v>127540</v>
      </c>
      <c r="O51" s="8">
        <f t="shared" si="1"/>
        <v>22460</v>
      </c>
      <c r="P51" s="4"/>
    </row>
    <row r="52" spans="1:16" ht="15.95" customHeight="1">
      <c r="A52" s="2" t="s">
        <v>13</v>
      </c>
      <c r="B52" s="2" t="s">
        <v>14</v>
      </c>
      <c r="C52" s="9" t="s">
        <v>186</v>
      </c>
      <c r="D52" s="9" t="s">
        <v>187</v>
      </c>
      <c r="E52" s="9" t="s">
        <v>1618</v>
      </c>
      <c r="F52" s="9" t="s">
        <v>23</v>
      </c>
      <c r="G52" s="9" t="s">
        <v>188</v>
      </c>
      <c r="H52" s="9" t="s">
        <v>1618</v>
      </c>
      <c r="I52" s="7">
        <v>150000</v>
      </c>
      <c r="J52" s="6">
        <v>20750</v>
      </c>
      <c r="K52" s="6">
        <v>11960</v>
      </c>
      <c r="L52" s="6">
        <v>16860</v>
      </c>
      <c r="M52" s="6">
        <v>20410</v>
      </c>
      <c r="N52" s="7">
        <f t="shared" ref="N52:N101" si="2">SUM(J52:M52)</f>
        <v>69980</v>
      </c>
      <c r="O52" s="8">
        <f t="shared" ref="O52:O101" si="3">I52-N52</f>
        <v>80020</v>
      </c>
      <c r="P52" s="4"/>
    </row>
    <row r="53" spans="1:16" ht="15.95" customHeight="1">
      <c r="A53" s="2" t="s">
        <v>13</v>
      </c>
      <c r="B53" s="2" t="s">
        <v>14</v>
      </c>
      <c r="C53" s="9" t="s">
        <v>189</v>
      </c>
      <c r="D53" s="9" t="s">
        <v>190</v>
      </c>
      <c r="E53" s="9" t="s">
        <v>1619</v>
      </c>
      <c r="F53" s="9" t="s">
        <v>29</v>
      </c>
      <c r="G53" s="9" t="s">
        <v>191</v>
      </c>
      <c r="H53" s="9" t="s">
        <v>1619</v>
      </c>
      <c r="I53" s="7">
        <v>150000</v>
      </c>
      <c r="J53" s="6">
        <v>20750</v>
      </c>
      <c r="K53" s="6">
        <v>11960</v>
      </c>
      <c r="L53" s="6">
        <v>16860</v>
      </c>
      <c r="M53" s="6">
        <v>20410</v>
      </c>
      <c r="N53" s="7">
        <f t="shared" si="2"/>
        <v>69980</v>
      </c>
      <c r="O53" s="8">
        <f t="shared" si="3"/>
        <v>80020</v>
      </c>
      <c r="P53" s="4"/>
    </row>
    <row r="54" spans="1:16" ht="15.95" customHeight="1">
      <c r="A54" s="2" t="s">
        <v>13</v>
      </c>
      <c r="B54" s="2" t="s">
        <v>14</v>
      </c>
      <c r="C54" s="9" t="s">
        <v>192</v>
      </c>
      <c r="D54" s="9" t="s">
        <v>193</v>
      </c>
      <c r="E54" s="9" t="s">
        <v>1620</v>
      </c>
      <c r="F54" s="9" t="s">
        <v>63</v>
      </c>
      <c r="G54" s="9" t="s">
        <v>194</v>
      </c>
      <c r="H54" s="9" t="s">
        <v>1620</v>
      </c>
      <c r="I54" s="7">
        <v>150000</v>
      </c>
      <c r="J54" s="6">
        <v>11470</v>
      </c>
      <c r="K54" s="6">
        <v>8790</v>
      </c>
      <c r="L54" s="6">
        <v>15980</v>
      </c>
      <c r="M54" s="6">
        <v>14830</v>
      </c>
      <c r="N54" s="7">
        <f t="shared" si="2"/>
        <v>51070</v>
      </c>
      <c r="O54" s="8">
        <f t="shared" si="3"/>
        <v>98930</v>
      </c>
      <c r="P54" s="4"/>
    </row>
    <row r="55" spans="1:16" ht="15.95" customHeight="1">
      <c r="A55" s="2" t="s">
        <v>13</v>
      </c>
      <c r="B55" s="2" t="s">
        <v>14</v>
      </c>
      <c r="C55" s="9" t="s">
        <v>195</v>
      </c>
      <c r="D55" s="9" t="s">
        <v>196</v>
      </c>
      <c r="E55" s="9" t="s">
        <v>1592</v>
      </c>
      <c r="F55" s="9" t="s">
        <v>63</v>
      </c>
      <c r="G55" s="9" t="s">
        <v>197</v>
      </c>
      <c r="H55" s="9" t="s">
        <v>1592</v>
      </c>
      <c r="I55" s="7">
        <v>150000</v>
      </c>
      <c r="J55" s="6">
        <v>11470</v>
      </c>
      <c r="K55" s="6">
        <v>8790</v>
      </c>
      <c r="L55" s="6">
        <v>15980</v>
      </c>
      <c r="M55" s="6">
        <v>14830</v>
      </c>
      <c r="N55" s="7">
        <f t="shared" si="2"/>
        <v>51070</v>
      </c>
      <c r="O55" s="8">
        <f t="shared" si="3"/>
        <v>98930</v>
      </c>
      <c r="P55" s="4"/>
    </row>
    <row r="56" spans="1:16" ht="15.95" customHeight="1">
      <c r="A56" s="2" t="s">
        <v>13</v>
      </c>
      <c r="B56" s="2" t="s">
        <v>14</v>
      </c>
      <c r="C56" s="9" t="s">
        <v>198</v>
      </c>
      <c r="D56" s="9" t="s">
        <v>199</v>
      </c>
      <c r="E56" s="9" t="s">
        <v>1621</v>
      </c>
      <c r="F56" s="9" t="s">
        <v>32</v>
      </c>
      <c r="G56" s="9" t="s">
        <v>200</v>
      </c>
      <c r="H56" s="9" t="s">
        <v>1621</v>
      </c>
      <c r="I56" s="7">
        <v>150000</v>
      </c>
      <c r="J56" s="6">
        <v>18800</v>
      </c>
      <c r="K56" s="6">
        <v>16140</v>
      </c>
      <c r="L56" s="6">
        <v>35610</v>
      </c>
      <c r="M56" s="6">
        <v>20420</v>
      </c>
      <c r="N56" s="7">
        <f t="shared" si="2"/>
        <v>90970</v>
      </c>
      <c r="O56" s="8">
        <f t="shared" si="3"/>
        <v>59030</v>
      </c>
      <c r="P56" s="4"/>
    </row>
    <row r="57" spans="1:16" ht="15.95" customHeight="1">
      <c r="A57" s="2" t="s">
        <v>13</v>
      </c>
      <c r="B57" s="2" t="s">
        <v>14</v>
      </c>
      <c r="C57" s="9" t="s">
        <v>201</v>
      </c>
      <c r="D57" s="9" t="s">
        <v>202</v>
      </c>
      <c r="E57" s="9" t="s">
        <v>1622</v>
      </c>
      <c r="F57" s="9" t="s">
        <v>17</v>
      </c>
      <c r="G57" s="9" t="s">
        <v>203</v>
      </c>
      <c r="H57" s="9" t="s">
        <v>1622</v>
      </c>
      <c r="I57" s="7">
        <v>150000</v>
      </c>
      <c r="J57" s="6">
        <v>18800</v>
      </c>
      <c r="K57" s="6">
        <v>16140</v>
      </c>
      <c r="L57" s="6">
        <v>35610</v>
      </c>
      <c r="M57" s="6">
        <v>20420</v>
      </c>
      <c r="N57" s="7">
        <f t="shared" si="2"/>
        <v>90970</v>
      </c>
      <c r="O57" s="8">
        <f t="shared" si="3"/>
        <v>59030</v>
      </c>
      <c r="P57" s="4"/>
    </row>
    <row r="58" spans="1:16" ht="15.95" customHeight="1">
      <c r="A58" s="2" t="s">
        <v>13</v>
      </c>
      <c r="B58" s="2" t="s">
        <v>14</v>
      </c>
      <c r="C58" s="9" t="s">
        <v>205</v>
      </c>
      <c r="D58" s="9" t="s">
        <v>206</v>
      </c>
      <c r="E58" s="9" t="s">
        <v>1623</v>
      </c>
      <c r="F58" s="9" t="s">
        <v>29</v>
      </c>
      <c r="G58" s="9" t="s">
        <v>207</v>
      </c>
      <c r="H58" s="9" t="s">
        <v>1623</v>
      </c>
      <c r="I58" s="7">
        <v>150000</v>
      </c>
      <c r="J58" s="6">
        <v>21800</v>
      </c>
      <c r="K58" s="6">
        <v>27460</v>
      </c>
      <c r="L58" s="6">
        <v>57910</v>
      </c>
      <c r="M58" s="6">
        <v>40500</v>
      </c>
      <c r="N58" s="7">
        <f t="shared" si="2"/>
        <v>147670</v>
      </c>
      <c r="O58" s="8">
        <f t="shared" si="3"/>
        <v>2330</v>
      </c>
      <c r="P58" s="4"/>
    </row>
    <row r="59" spans="1:16" ht="15.95" customHeight="1">
      <c r="A59" s="2" t="s">
        <v>13</v>
      </c>
      <c r="B59" s="2" t="s">
        <v>14</v>
      </c>
      <c r="C59" s="9" t="s">
        <v>209</v>
      </c>
      <c r="D59" s="9" t="s">
        <v>210</v>
      </c>
      <c r="E59" s="9" t="s">
        <v>1624</v>
      </c>
      <c r="F59" s="9" t="s">
        <v>29</v>
      </c>
      <c r="G59" s="9" t="s">
        <v>211</v>
      </c>
      <c r="H59" s="9" t="s">
        <v>1624</v>
      </c>
      <c r="I59" s="7">
        <v>150000</v>
      </c>
      <c r="J59" s="6">
        <v>20330</v>
      </c>
      <c r="K59" s="6">
        <v>14390</v>
      </c>
      <c r="L59" s="6">
        <v>20870</v>
      </c>
      <c r="M59" s="6">
        <v>16660</v>
      </c>
      <c r="N59" s="7">
        <f t="shared" si="2"/>
        <v>72250</v>
      </c>
      <c r="O59" s="8">
        <f t="shared" si="3"/>
        <v>77750</v>
      </c>
      <c r="P59" s="4"/>
    </row>
    <row r="60" spans="1:16" ht="15.95" customHeight="1">
      <c r="A60" s="2" t="s">
        <v>13</v>
      </c>
      <c r="B60" s="2" t="s">
        <v>14</v>
      </c>
      <c r="C60" s="9" t="s">
        <v>213</v>
      </c>
      <c r="D60" s="9" t="s">
        <v>214</v>
      </c>
      <c r="E60" s="9" t="s">
        <v>1625</v>
      </c>
      <c r="F60" s="9" t="s">
        <v>17</v>
      </c>
      <c r="G60" s="9" t="s">
        <v>215</v>
      </c>
      <c r="H60" s="9" t="s">
        <v>1625</v>
      </c>
      <c r="I60" s="7">
        <v>150000</v>
      </c>
      <c r="J60" s="6">
        <v>21480</v>
      </c>
      <c r="K60" s="6">
        <v>17060</v>
      </c>
      <c r="L60" s="6">
        <v>25080</v>
      </c>
      <c r="M60" s="6">
        <v>23080</v>
      </c>
      <c r="N60" s="7">
        <f t="shared" si="2"/>
        <v>86700</v>
      </c>
      <c r="O60" s="8">
        <f t="shared" si="3"/>
        <v>63300</v>
      </c>
      <c r="P60" s="4"/>
    </row>
    <row r="61" spans="1:16" ht="15.95" customHeight="1">
      <c r="A61" s="2" t="s">
        <v>13</v>
      </c>
      <c r="B61" s="2" t="s">
        <v>14</v>
      </c>
      <c r="C61" s="9" t="s">
        <v>216</v>
      </c>
      <c r="D61" s="9" t="s">
        <v>217</v>
      </c>
      <c r="E61" s="9" t="s">
        <v>1626</v>
      </c>
      <c r="F61" s="9" t="s">
        <v>218</v>
      </c>
      <c r="G61" s="9" t="s">
        <v>219</v>
      </c>
      <c r="H61" s="9" t="s">
        <v>1970</v>
      </c>
      <c r="I61" s="7">
        <v>150000</v>
      </c>
      <c r="J61" s="6">
        <v>21480</v>
      </c>
      <c r="K61" s="6">
        <v>17060</v>
      </c>
      <c r="L61" s="6">
        <v>25080</v>
      </c>
      <c r="M61" s="6">
        <v>23080</v>
      </c>
      <c r="N61" s="7">
        <f t="shared" si="2"/>
        <v>86700</v>
      </c>
      <c r="O61" s="8">
        <f t="shared" si="3"/>
        <v>63300</v>
      </c>
      <c r="P61" s="4"/>
    </row>
    <row r="62" spans="1:16" ht="15.95" customHeight="1">
      <c r="A62" s="2" t="s">
        <v>13</v>
      </c>
      <c r="B62" s="2" t="s">
        <v>14</v>
      </c>
      <c r="C62" s="9" t="s">
        <v>220</v>
      </c>
      <c r="D62" s="9" t="s">
        <v>221</v>
      </c>
      <c r="E62" s="9" t="s">
        <v>1627</v>
      </c>
      <c r="F62" s="9" t="s">
        <v>179</v>
      </c>
      <c r="G62" s="9" t="s">
        <v>222</v>
      </c>
      <c r="H62" s="9" t="s">
        <v>1627</v>
      </c>
      <c r="I62" s="7">
        <v>150000</v>
      </c>
      <c r="J62" s="6">
        <v>22930</v>
      </c>
      <c r="K62" s="6">
        <v>13850</v>
      </c>
      <c r="L62" s="6">
        <v>20850</v>
      </c>
      <c r="M62" s="6">
        <v>19230</v>
      </c>
      <c r="N62" s="7">
        <f t="shared" si="2"/>
        <v>76860</v>
      </c>
      <c r="O62" s="8">
        <f t="shared" si="3"/>
        <v>73140</v>
      </c>
      <c r="P62" s="4"/>
    </row>
    <row r="63" spans="1:16" ht="15.95" customHeight="1">
      <c r="A63" s="2" t="s">
        <v>13</v>
      </c>
      <c r="B63" s="2" t="s">
        <v>14</v>
      </c>
      <c r="C63" s="9" t="s">
        <v>223</v>
      </c>
      <c r="D63" s="9" t="s">
        <v>224</v>
      </c>
      <c r="E63" s="9" t="s">
        <v>1596</v>
      </c>
      <c r="F63" s="9" t="s">
        <v>225</v>
      </c>
      <c r="G63" s="9" t="s">
        <v>226</v>
      </c>
      <c r="H63" s="9" t="s">
        <v>1596</v>
      </c>
      <c r="I63" s="7">
        <v>150000</v>
      </c>
      <c r="J63" s="6">
        <v>22930</v>
      </c>
      <c r="K63" s="6">
        <v>13850</v>
      </c>
      <c r="L63" s="6">
        <v>20850</v>
      </c>
      <c r="M63" s="6">
        <v>19230</v>
      </c>
      <c r="N63" s="7">
        <f t="shared" si="2"/>
        <v>76860</v>
      </c>
      <c r="O63" s="8">
        <f t="shared" si="3"/>
        <v>73140</v>
      </c>
      <c r="P63" s="4"/>
    </row>
    <row r="64" spans="1:16" ht="15.95" customHeight="1">
      <c r="A64" s="2" t="s">
        <v>13</v>
      </c>
      <c r="B64" s="2" t="s">
        <v>14</v>
      </c>
      <c r="C64" s="9" t="s">
        <v>227</v>
      </c>
      <c r="D64" s="9" t="s">
        <v>228</v>
      </c>
      <c r="E64" s="9" t="s">
        <v>1628</v>
      </c>
      <c r="F64" s="9" t="s">
        <v>32</v>
      </c>
      <c r="G64" s="9" t="s">
        <v>229</v>
      </c>
      <c r="H64" s="9" t="s">
        <v>1645</v>
      </c>
      <c r="I64" s="7">
        <v>150000</v>
      </c>
      <c r="J64" s="6">
        <v>24230</v>
      </c>
      <c r="K64" s="6">
        <v>13060</v>
      </c>
      <c r="L64" s="6">
        <v>24200</v>
      </c>
      <c r="M64" s="6">
        <v>19330</v>
      </c>
      <c r="N64" s="7">
        <f t="shared" si="2"/>
        <v>80820</v>
      </c>
      <c r="O64" s="8">
        <f t="shared" si="3"/>
        <v>69180</v>
      </c>
      <c r="P64" s="4"/>
    </row>
    <row r="65" spans="1:16" ht="15.95" customHeight="1">
      <c r="A65" s="2" t="s">
        <v>13</v>
      </c>
      <c r="B65" s="2" t="s">
        <v>14</v>
      </c>
      <c r="C65" s="9" t="s">
        <v>230</v>
      </c>
      <c r="D65" s="9" t="s">
        <v>231</v>
      </c>
      <c r="E65" s="9" t="s">
        <v>1594</v>
      </c>
      <c r="F65" s="9" t="s">
        <v>36</v>
      </c>
      <c r="G65" s="9" t="s">
        <v>232</v>
      </c>
      <c r="H65" s="9" t="s">
        <v>1594</v>
      </c>
      <c r="I65" s="7">
        <v>150000</v>
      </c>
      <c r="J65" s="6">
        <v>24230</v>
      </c>
      <c r="K65" s="6">
        <v>13060</v>
      </c>
      <c r="L65" s="6">
        <v>24200</v>
      </c>
      <c r="M65" s="6">
        <v>19330</v>
      </c>
      <c r="N65" s="7">
        <f t="shared" si="2"/>
        <v>80820</v>
      </c>
      <c r="O65" s="8">
        <f t="shared" si="3"/>
        <v>69180</v>
      </c>
      <c r="P65" s="4"/>
    </row>
    <row r="66" spans="1:16" ht="15.95" customHeight="1">
      <c r="A66" s="2" t="s">
        <v>13</v>
      </c>
      <c r="B66" s="2" t="s">
        <v>14</v>
      </c>
      <c r="C66" s="9" t="s">
        <v>233</v>
      </c>
      <c r="D66" s="9" t="s">
        <v>234</v>
      </c>
      <c r="E66" s="9" t="s">
        <v>1629</v>
      </c>
      <c r="F66" s="9" t="s">
        <v>74</v>
      </c>
      <c r="G66" s="9" t="s">
        <v>235</v>
      </c>
      <c r="H66" s="9" t="s">
        <v>1971</v>
      </c>
      <c r="I66" s="7">
        <v>150000</v>
      </c>
      <c r="J66" s="6">
        <v>26690</v>
      </c>
      <c r="K66" s="6">
        <v>18790</v>
      </c>
      <c r="L66" s="6">
        <v>28430</v>
      </c>
      <c r="M66" s="6">
        <v>23640</v>
      </c>
      <c r="N66" s="7">
        <f t="shared" si="2"/>
        <v>97550</v>
      </c>
      <c r="O66" s="8">
        <f t="shared" si="3"/>
        <v>52450</v>
      </c>
      <c r="P66" s="4"/>
    </row>
    <row r="67" spans="1:16" ht="15.95" customHeight="1">
      <c r="A67" s="2" t="s">
        <v>13</v>
      </c>
      <c r="B67" s="2" t="s">
        <v>14</v>
      </c>
      <c r="C67" s="9" t="s">
        <v>236</v>
      </c>
      <c r="D67" s="9" t="s">
        <v>237</v>
      </c>
      <c r="E67" s="9" t="s">
        <v>1573</v>
      </c>
      <c r="F67" s="9" t="s">
        <v>17</v>
      </c>
      <c r="G67" s="9" t="s">
        <v>238</v>
      </c>
      <c r="H67" s="9" t="s">
        <v>1573</v>
      </c>
      <c r="I67" s="7">
        <v>150000</v>
      </c>
      <c r="J67" s="6">
        <v>26690</v>
      </c>
      <c r="K67" s="6">
        <v>18790</v>
      </c>
      <c r="L67" s="6">
        <v>28430</v>
      </c>
      <c r="M67" s="6">
        <v>23640</v>
      </c>
      <c r="N67" s="7">
        <f t="shared" si="2"/>
        <v>97550</v>
      </c>
      <c r="O67" s="8">
        <f t="shared" si="3"/>
        <v>52450</v>
      </c>
      <c r="P67" s="4"/>
    </row>
    <row r="68" spans="1:16" ht="15.95" customHeight="1">
      <c r="A68" s="2" t="s">
        <v>13</v>
      </c>
      <c r="B68" s="2" t="s">
        <v>14</v>
      </c>
      <c r="C68" s="9" t="s">
        <v>239</v>
      </c>
      <c r="D68" s="9" t="s">
        <v>240</v>
      </c>
      <c r="E68" s="9" t="s">
        <v>1630</v>
      </c>
      <c r="F68" s="9" t="s">
        <v>29</v>
      </c>
      <c r="G68" s="9" t="s">
        <v>241</v>
      </c>
      <c r="H68" s="9" t="s">
        <v>1630</v>
      </c>
      <c r="I68" s="7">
        <v>150000</v>
      </c>
      <c r="J68" s="6">
        <v>31200</v>
      </c>
      <c r="K68" s="6">
        <v>20350</v>
      </c>
      <c r="L68" s="6">
        <v>44230</v>
      </c>
      <c r="M68" s="6">
        <v>28630</v>
      </c>
      <c r="N68" s="7">
        <f t="shared" si="2"/>
        <v>124410</v>
      </c>
      <c r="O68" s="8">
        <f t="shared" si="3"/>
        <v>25590</v>
      </c>
      <c r="P68" s="4"/>
    </row>
    <row r="69" spans="1:16" ht="15.95" customHeight="1">
      <c r="A69" s="2" t="s">
        <v>13</v>
      </c>
      <c r="B69" s="2" t="s">
        <v>14</v>
      </c>
      <c r="C69" s="9" t="s">
        <v>242</v>
      </c>
      <c r="D69" s="9" t="s">
        <v>243</v>
      </c>
      <c r="E69" s="9" t="s">
        <v>1631</v>
      </c>
      <c r="F69" s="9" t="s">
        <v>32</v>
      </c>
      <c r="G69" s="9" t="s">
        <v>244</v>
      </c>
      <c r="H69" s="9" t="s">
        <v>1631</v>
      </c>
      <c r="I69" s="7">
        <v>150000</v>
      </c>
      <c r="J69" s="6">
        <v>31200</v>
      </c>
      <c r="K69" s="6">
        <v>20350</v>
      </c>
      <c r="L69" s="6">
        <v>44230</v>
      </c>
      <c r="M69" s="6">
        <v>28630</v>
      </c>
      <c r="N69" s="7">
        <f t="shared" si="2"/>
        <v>124410</v>
      </c>
      <c r="O69" s="8">
        <f t="shared" si="3"/>
        <v>25590</v>
      </c>
      <c r="P69" s="4"/>
    </row>
    <row r="70" spans="1:16" ht="15.95" customHeight="1">
      <c r="A70" s="2" t="s">
        <v>13</v>
      </c>
      <c r="B70" s="2" t="s">
        <v>14</v>
      </c>
      <c r="C70" s="9" t="s">
        <v>245</v>
      </c>
      <c r="D70" s="9" t="s">
        <v>246</v>
      </c>
      <c r="E70" s="9" t="s">
        <v>1632</v>
      </c>
      <c r="F70" s="9" t="s">
        <v>23</v>
      </c>
      <c r="G70" s="9" t="s">
        <v>247</v>
      </c>
      <c r="H70" s="9" t="s">
        <v>1632</v>
      </c>
      <c r="I70" s="7">
        <v>150000</v>
      </c>
      <c r="J70" s="6">
        <v>14810</v>
      </c>
      <c r="K70" s="6">
        <v>12980</v>
      </c>
      <c r="L70" s="6">
        <v>18680</v>
      </c>
      <c r="M70" s="6">
        <v>19830</v>
      </c>
      <c r="N70" s="7">
        <f t="shared" si="2"/>
        <v>66300</v>
      </c>
      <c r="O70" s="8">
        <f t="shared" si="3"/>
        <v>83700</v>
      </c>
      <c r="P70" s="4"/>
    </row>
    <row r="71" spans="1:16" ht="15.95" customHeight="1">
      <c r="A71" s="2" t="s">
        <v>13</v>
      </c>
      <c r="B71" s="2" t="s">
        <v>14</v>
      </c>
      <c r="C71" s="9" t="s">
        <v>248</v>
      </c>
      <c r="D71" s="9" t="s">
        <v>249</v>
      </c>
      <c r="E71" s="9" t="s">
        <v>1633</v>
      </c>
      <c r="F71" s="9" t="s">
        <v>63</v>
      </c>
      <c r="G71" s="9" t="s">
        <v>250</v>
      </c>
      <c r="H71" s="9" t="s">
        <v>1633</v>
      </c>
      <c r="I71" s="7">
        <v>150000</v>
      </c>
      <c r="J71" s="6">
        <v>14810</v>
      </c>
      <c r="K71" s="6">
        <v>12980</v>
      </c>
      <c r="L71" s="6">
        <v>18680</v>
      </c>
      <c r="M71" s="6">
        <v>19830</v>
      </c>
      <c r="N71" s="7">
        <f t="shared" si="2"/>
        <v>66300</v>
      </c>
      <c r="O71" s="8">
        <f t="shared" si="3"/>
        <v>83700</v>
      </c>
      <c r="P71" s="4"/>
    </row>
    <row r="72" spans="1:16" ht="15.95" customHeight="1">
      <c r="A72" s="2" t="s">
        <v>13</v>
      </c>
      <c r="B72" s="2" t="s">
        <v>14</v>
      </c>
      <c r="C72" s="9" t="s">
        <v>251</v>
      </c>
      <c r="D72" s="9" t="s">
        <v>252</v>
      </c>
      <c r="E72" s="9" t="s">
        <v>1634</v>
      </c>
      <c r="F72" s="9" t="s">
        <v>23</v>
      </c>
      <c r="G72" s="9" t="s">
        <v>253</v>
      </c>
      <c r="H72" s="9" t="s">
        <v>1634</v>
      </c>
      <c r="I72" s="7">
        <v>150000</v>
      </c>
      <c r="J72" s="6">
        <v>19750</v>
      </c>
      <c r="K72" s="6">
        <v>12310</v>
      </c>
      <c r="L72" s="6">
        <v>36730</v>
      </c>
      <c r="M72" s="6">
        <v>18470</v>
      </c>
      <c r="N72" s="7">
        <f t="shared" si="2"/>
        <v>87260</v>
      </c>
      <c r="O72" s="8">
        <f t="shared" si="3"/>
        <v>62740</v>
      </c>
      <c r="P72" s="4"/>
    </row>
    <row r="73" spans="1:16" ht="15.95" customHeight="1">
      <c r="A73" s="2" t="s">
        <v>13</v>
      </c>
      <c r="B73" s="2" t="s">
        <v>14</v>
      </c>
      <c r="C73" s="9" t="s">
        <v>254</v>
      </c>
      <c r="D73" s="9" t="s">
        <v>255</v>
      </c>
      <c r="E73" s="9" t="s">
        <v>1635</v>
      </c>
      <c r="F73" s="9" t="s">
        <v>23</v>
      </c>
      <c r="G73" s="9" t="s">
        <v>256</v>
      </c>
      <c r="H73" s="9" t="s">
        <v>1635</v>
      </c>
      <c r="I73" s="7">
        <v>150000</v>
      </c>
      <c r="J73" s="6">
        <v>19750</v>
      </c>
      <c r="K73" s="6">
        <v>12310</v>
      </c>
      <c r="L73" s="6">
        <v>36730</v>
      </c>
      <c r="M73" s="6">
        <v>18470</v>
      </c>
      <c r="N73" s="7">
        <f t="shared" si="2"/>
        <v>87260</v>
      </c>
      <c r="O73" s="8">
        <f t="shared" si="3"/>
        <v>62740</v>
      </c>
      <c r="P73" s="4"/>
    </row>
    <row r="74" spans="1:16" ht="15.95" customHeight="1">
      <c r="A74" s="2" t="s">
        <v>13</v>
      </c>
      <c r="B74" s="2" t="s">
        <v>14</v>
      </c>
      <c r="C74" s="9" t="s">
        <v>257</v>
      </c>
      <c r="D74" s="9" t="s">
        <v>258</v>
      </c>
      <c r="E74" s="9" t="s">
        <v>1636</v>
      </c>
      <c r="F74" s="9" t="s">
        <v>259</v>
      </c>
      <c r="G74" s="9" t="s">
        <v>260</v>
      </c>
      <c r="H74" s="9" t="s">
        <v>1636</v>
      </c>
      <c r="I74" s="7">
        <v>150000</v>
      </c>
      <c r="J74" s="6">
        <v>16040</v>
      </c>
      <c r="K74" s="6">
        <v>10010</v>
      </c>
      <c r="L74" s="6">
        <v>16190</v>
      </c>
      <c r="M74" s="6">
        <v>11160</v>
      </c>
      <c r="N74" s="7">
        <f t="shared" si="2"/>
        <v>53400</v>
      </c>
      <c r="O74" s="8">
        <f t="shared" si="3"/>
        <v>96600</v>
      </c>
      <c r="P74" s="4"/>
    </row>
    <row r="75" spans="1:16" ht="15.95" customHeight="1">
      <c r="A75" s="2" t="s">
        <v>13</v>
      </c>
      <c r="B75" s="2" t="s">
        <v>14</v>
      </c>
      <c r="C75" s="9" t="s">
        <v>261</v>
      </c>
      <c r="D75" s="9" t="s">
        <v>262</v>
      </c>
      <c r="E75" s="9" t="s">
        <v>1637</v>
      </c>
      <c r="F75" s="9" t="s">
        <v>29</v>
      </c>
      <c r="G75" s="9" t="s">
        <v>263</v>
      </c>
      <c r="H75" s="9" t="s">
        <v>1637</v>
      </c>
      <c r="I75" s="7">
        <v>150000</v>
      </c>
      <c r="J75" s="6">
        <v>16040</v>
      </c>
      <c r="K75" s="6">
        <v>10010</v>
      </c>
      <c r="L75" s="6">
        <v>16190</v>
      </c>
      <c r="M75" s="6">
        <v>11160</v>
      </c>
      <c r="N75" s="7">
        <f t="shared" si="2"/>
        <v>53400</v>
      </c>
      <c r="O75" s="8">
        <f t="shared" si="3"/>
        <v>96600</v>
      </c>
      <c r="P75" s="4"/>
    </row>
    <row r="76" spans="1:16" ht="15.95" customHeight="1">
      <c r="A76" s="2" t="s">
        <v>13</v>
      </c>
      <c r="B76" s="2" t="s">
        <v>14</v>
      </c>
      <c r="C76" s="9" t="s">
        <v>264</v>
      </c>
      <c r="D76" s="9" t="s">
        <v>265</v>
      </c>
      <c r="E76" s="9" t="s">
        <v>1638</v>
      </c>
      <c r="F76" s="9" t="s">
        <v>32</v>
      </c>
      <c r="G76" s="9" t="s">
        <v>266</v>
      </c>
      <c r="H76" s="9" t="s">
        <v>1638</v>
      </c>
      <c r="I76" s="7">
        <v>150000</v>
      </c>
      <c r="J76" s="6">
        <v>26370</v>
      </c>
      <c r="K76" s="6">
        <v>16210</v>
      </c>
      <c r="L76" s="6">
        <v>29930</v>
      </c>
      <c r="M76" s="6">
        <v>27480</v>
      </c>
      <c r="N76" s="7">
        <f t="shared" si="2"/>
        <v>99990</v>
      </c>
      <c r="O76" s="8">
        <f t="shared" si="3"/>
        <v>50010</v>
      </c>
      <c r="P76" s="4"/>
    </row>
    <row r="77" spans="1:16" ht="15.95" customHeight="1">
      <c r="A77" s="2" t="s">
        <v>13</v>
      </c>
      <c r="B77" s="2" t="s">
        <v>14</v>
      </c>
      <c r="C77" s="9" t="s">
        <v>267</v>
      </c>
      <c r="D77" s="9" t="s">
        <v>268</v>
      </c>
      <c r="E77" s="9" t="s">
        <v>1639</v>
      </c>
      <c r="F77" s="9" t="s">
        <v>29</v>
      </c>
      <c r="G77" s="9" t="s">
        <v>269</v>
      </c>
      <c r="H77" s="9" t="s">
        <v>1639</v>
      </c>
      <c r="I77" s="7">
        <v>150000</v>
      </c>
      <c r="J77" s="6">
        <v>26370</v>
      </c>
      <c r="K77" s="6">
        <v>16210</v>
      </c>
      <c r="L77" s="6">
        <v>29930</v>
      </c>
      <c r="M77" s="6">
        <v>27480</v>
      </c>
      <c r="N77" s="7">
        <f t="shared" si="2"/>
        <v>99990</v>
      </c>
      <c r="O77" s="8">
        <f t="shared" si="3"/>
        <v>50010</v>
      </c>
      <c r="P77" s="4"/>
    </row>
    <row r="78" spans="1:16" ht="15.95" customHeight="1">
      <c r="A78" s="2" t="s">
        <v>13</v>
      </c>
      <c r="B78" s="2" t="s">
        <v>14</v>
      </c>
      <c r="C78" s="9" t="s">
        <v>270</v>
      </c>
      <c r="D78" s="9" t="s">
        <v>271</v>
      </c>
      <c r="E78" s="9" t="s">
        <v>1640</v>
      </c>
      <c r="F78" s="9" t="s">
        <v>29</v>
      </c>
      <c r="G78" s="9" t="s">
        <v>272</v>
      </c>
      <c r="H78" s="9" t="s">
        <v>1640</v>
      </c>
      <c r="I78" s="7">
        <v>150000</v>
      </c>
      <c r="J78" s="6">
        <v>19470</v>
      </c>
      <c r="K78" s="6">
        <v>14220</v>
      </c>
      <c r="L78" s="6">
        <v>41180</v>
      </c>
      <c r="M78" s="6">
        <v>25780</v>
      </c>
      <c r="N78" s="7">
        <f t="shared" si="2"/>
        <v>100650</v>
      </c>
      <c r="O78" s="8">
        <f t="shared" si="3"/>
        <v>49350</v>
      </c>
      <c r="P78" s="4"/>
    </row>
    <row r="79" spans="1:16" ht="15.95" customHeight="1">
      <c r="A79" s="2" t="s">
        <v>13</v>
      </c>
      <c r="B79" s="2" t="s">
        <v>14</v>
      </c>
      <c r="C79" s="9" t="s">
        <v>273</v>
      </c>
      <c r="D79" s="9" t="s">
        <v>274</v>
      </c>
      <c r="E79" s="9" t="s">
        <v>1641</v>
      </c>
      <c r="F79" s="9" t="s">
        <v>70</v>
      </c>
      <c r="G79" s="9" t="s">
        <v>275</v>
      </c>
      <c r="H79" s="9" t="s">
        <v>1641</v>
      </c>
      <c r="I79" s="7">
        <v>150000</v>
      </c>
      <c r="J79" s="6">
        <v>19470</v>
      </c>
      <c r="K79" s="6">
        <v>14220</v>
      </c>
      <c r="L79" s="6">
        <v>41180</v>
      </c>
      <c r="M79" s="6">
        <v>25780</v>
      </c>
      <c r="N79" s="7">
        <f t="shared" si="2"/>
        <v>100650</v>
      </c>
      <c r="O79" s="8">
        <f t="shared" si="3"/>
        <v>49350</v>
      </c>
      <c r="P79" s="4"/>
    </row>
    <row r="80" spans="1:16" ht="15.95" customHeight="1">
      <c r="A80" s="2" t="s">
        <v>13</v>
      </c>
      <c r="B80" s="2" t="s">
        <v>14</v>
      </c>
      <c r="C80" s="9" t="s">
        <v>276</v>
      </c>
      <c r="D80" s="9" t="s">
        <v>277</v>
      </c>
      <c r="E80" s="9" t="s">
        <v>1602</v>
      </c>
      <c r="F80" s="9" t="s">
        <v>179</v>
      </c>
      <c r="G80" s="9" t="s">
        <v>278</v>
      </c>
      <c r="H80" s="9" t="s">
        <v>1611</v>
      </c>
      <c r="I80" s="7">
        <v>150000</v>
      </c>
      <c r="J80" s="6">
        <v>28330</v>
      </c>
      <c r="K80" s="6">
        <v>25800</v>
      </c>
      <c r="L80" s="6">
        <v>43900</v>
      </c>
      <c r="M80" s="6">
        <v>33830</v>
      </c>
      <c r="N80" s="7">
        <f t="shared" si="2"/>
        <v>131860</v>
      </c>
      <c r="O80" s="8">
        <f t="shared" si="3"/>
        <v>18140</v>
      </c>
      <c r="P80" s="4"/>
    </row>
    <row r="81" spans="1:16" ht="15.95" customHeight="1">
      <c r="A81" s="2" t="s">
        <v>13</v>
      </c>
      <c r="B81" s="2" t="s">
        <v>14</v>
      </c>
      <c r="C81" s="9" t="s">
        <v>279</v>
      </c>
      <c r="D81" s="9" t="s">
        <v>280</v>
      </c>
      <c r="E81" s="9" t="s">
        <v>1642</v>
      </c>
      <c r="F81" s="9" t="s">
        <v>23</v>
      </c>
      <c r="G81" s="9" t="s">
        <v>281</v>
      </c>
      <c r="H81" s="9" t="s">
        <v>1642</v>
      </c>
      <c r="I81" s="7">
        <v>150000</v>
      </c>
      <c r="J81" s="6">
        <v>28330</v>
      </c>
      <c r="K81" s="6">
        <v>25800</v>
      </c>
      <c r="L81" s="6">
        <v>43900</v>
      </c>
      <c r="M81" s="6">
        <v>33830</v>
      </c>
      <c r="N81" s="7">
        <f t="shared" si="2"/>
        <v>131860</v>
      </c>
      <c r="O81" s="8">
        <f t="shared" si="3"/>
        <v>18140</v>
      </c>
      <c r="P81" s="4"/>
    </row>
    <row r="82" spans="1:16" ht="15.95" customHeight="1">
      <c r="A82" s="2" t="s">
        <v>13</v>
      </c>
      <c r="B82" s="2" t="s">
        <v>14</v>
      </c>
      <c r="C82" s="9" t="s">
        <v>282</v>
      </c>
      <c r="D82" s="9" t="s">
        <v>283</v>
      </c>
      <c r="E82" s="9" t="s">
        <v>1643</v>
      </c>
      <c r="F82" s="9" t="s">
        <v>17</v>
      </c>
      <c r="G82" s="9" t="s">
        <v>284</v>
      </c>
      <c r="H82" s="9" t="s">
        <v>1643</v>
      </c>
      <c r="I82" s="7">
        <v>150000</v>
      </c>
      <c r="J82" s="6">
        <v>12900</v>
      </c>
      <c r="K82" s="6">
        <v>9920</v>
      </c>
      <c r="L82" s="6">
        <v>13700</v>
      </c>
      <c r="M82" s="6">
        <v>13840</v>
      </c>
      <c r="N82" s="7">
        <f t="shared" si="2"/>
        <v>50360</v>
      </c>
      <c r="O82" s="8">
        <f t="shared" si="3"/>
        <v>99640</v>
      </c>
      <c r="P82" s="4"/>
    </row>
    <row r="83" spans="1:16" ht="15.95" customHeight="1">
      <c r="A83" s="2" t="s">
        <v>13</v>
      </c>
      <c r="B83" s="2" t="s">
        <v>14</v>
      </c>
      <c r="C83" s="9" t="s">
        <v>285</v>
      </c>
      <c r="D83" s="9" t="s">
        <v>286</v>
      </c>
      <c r="E83" s="9" t="s">
        <v>1644</v>
      </c>
      <c r="F83" s="9" t="s">
        <v>29</v>
      </c>
      <c r="G83" s="9" t="s">
        <v>287</v>
      </c>
      <c r="H83" s="9" t="s">
        <v>1644</v>
      </c>
      <c r="I83" s="7">
        <v>150000</v>
      </c>
      <c r="J83" s="6">
        <v>12900</v>
      </c>
      <c r="K83" s="6">
        <v>9920</v>
      </c>
      <c r="L83" s="6">
        <v>13700</v>
      </c>
      <c r="M83" s="6">
        <v>13840</v>
      </c>
      <c r="N83" s="7">
        <f t="shared" si="2"/>
        <v>50360</v>
      </c>
      <c r="O83" s="8">
        <f t="shared" si="3"/>
        <v>99640</v>
      </c>
      <c r="P83" s="4"/>
    </row>
    <row r="84" spans="1:16" ht="15.95" customHeight="1">
      <c r="A84" s="2" t="s">
        <v>13</v>
      </c>
      <c r="B84" s="2" t="s">
        <v>14</v>
      </c>
      <c r="C84" s="9" t="s">
        <v>289</v>
      </c>
      <c r="D84" s="9" t="s">
        <v>290</v>
      </c>
      <c r="E84" s="9" t="s">
        <v>1645</v>
      </c>
      <c r="F84" s="9" t="s">
        <v>29</v>
      </c>
      <c r="G84" s="9" t="s">
        <v>291</v>
      </c>
      <c r="H84" s="9" t="s">
        <v>1645</v>
      </c>
      <c r="I84" s="7">
        <v>150000</v>
      </c>
      <c r="J84" s="6">
        <v>17190</v>
      </c>
      <c r="K84" s="6">
        <v>12600</v>
      </c>
      <c r="L84" s="6">
        <v>29030</v>
      </c>
      <c r="M84" s="6">
        <v>22650</v>
      </c>
      <c r="N84" s="7">
        <f t="shared" si="2"/>
        <v>81470</v>
      </c>
      <c r="O84" s="8">
        <f t="shared" si="3"/>
        <v>68530</v>
      </c>
      <c r="P84" s="4"/>
    </row>
    <row r="85" spans="1:16" ht="15.95" customHeight="1">
      <c r="A85" s="2" t="s">
        <v>13</v>
      </c>
      <c r="B85" s="2" t="s">
        <v>14</v>
      </c>
      <c r="C85" s="9" t="s">
        <v>292</v>
      </c>
      <c r="D85" s="9" t="s">
        <v>293</v>
      </c>
      <c r="E85" s="9" t="s">
        <v>1646</v>
      </c>
      <c r="F85" s="9" t="s">
        <v>294</v>
      </c>
      <c r="G85" s="9" t="s">
        <v>295</v>
      </c>
      <c r="H85" s="9" t="s">
        <v>1646</v>
      </c>
      <c r="I85" s="7">
        <v>150000</v>
      </c>
      <c r="J85" s="6">
        <v>17190</v>
      </c>
      <c r="K85" s="6">
        <v>12600</v>
      </c>
      <c r="L85" s="6">
        <v>29030</v>
      </c>
      <c r="M85" s="6">
        <v>22650</v>
      </c>
      <c r="N85" s="7">
        <f t="shared" si="2"/>
        <v>81470</v>
      </c>
      <c r="O85" s="8">
        <f t="shared" si="3"/>
        <v>68530</v>
      </c>
      <c r="P85" s="4"/>
    </row>
    <row r="86" spans="1:16" ht="15.95" customHeight="1">
      <c r="A86" s="2" t="s">
        <v>13</v>
      </c>
      <c r="B86" s="2" t="s">
        <v>14</v>
      </c>
      <c r="C86" s="9" t="s">
        <v>296</v>
      </c>
      <c r="D86" s="9" t="s">
        <v>297</v>
      </c>
      <c r="E86" s="9" t="s">
        <v>1647</v>
      </c>
      <c r="F86" s="9" t="s">
        <v>36</v>
      </c>
      <c r="G86" s="9" t="s">
        <v>298</v>
      </c>
      <c r="H86" s="9" t="s">
        <v>1972</v>
      </c>
      <c r="I86" s="7">
        <v>150000</v>
      </c>
      <c r="J86" s="6">
        <v>30140</v>
      </c>
      <c r="K86" s="6">
        <v>27850</v>
      </c>
      <c r="L86" s="6">
        <v>42750</v>
      </c>
      <c r="M86" s="6">
        <v>38450</v>
      </c>
      <c r="N86" s="7">
        <f t="shared" si="2"/>
        <v>139190</v>
      </c>
      <c r="O86" s="8">
        <f t="shared" si="3"/>
        <v>10810</v>
      </c>
      <c r="P86" s="4"/>
    </row>
    <row r="87" spans="1:16" ht="15.95" customHeight="1">
      <c r="A87" s="2" t="s">
        <v>13</v>
      </c>
      <c r="B87" s="2" t="s">
        <v>14</v>
      </c>
      <c r="C87" s="9" t="s">
        <v>299</v>
      </c>
      <c r="D87" s="9" t="s">
        <v>300</v>
      </c>
      <c r="E87" s="9" t="s">
        <v>1648</v>
      </c>
      <c r="F87" s="9" t="s">
        <v>29</v>
      </c>
      <c r="G87" s="9" t="s">
        <v>301</v>
      </c>
      <c r="H87" s="9" t="s">
        <v>1648</v>
      </c>
      <c r="I87" s="7">
        <v>150000</v>
      </c>
      <c r="J87" s="6">
        <v>30140</v>
      </c>
      <c r="K87" s="6">
        <v>27850</v>
      </c>
      <c r="L87" s="6">
        <v>42750</v>
      </c>
      <c r="M87" s="6">
        <v>38450</v>
      </c>
      <c r="N87" s="7">
        <f t="shared" si="2"/>
        <v>139190</v>
      </c>
      <c r="O87" s="8">
        <f t="shared" si="3"/>
        <v>10810</v>
      </c>
      <c r="P87" s="4"/>
    </row>
    <row r="88" spans="1:16" ht="15.95" customHeight="1">
      <c r="A88" s="2" t="s">
        <v>13</v>
      </c>
      <c r="B88" s="2" t="s">
        <v>14</v>
      </c>
      <c r="C88" s="9" t="s">
        <v>302</v>
      </c>
      <c r="D88" s="9" t="s">
        <v>303</v>
      </c>
      <c r="E88" s="9" t="s">
        <v>1649</v>
      </c>
      <c r="F88" s="9" t="s">
        <v>259</v>
      </c>
      <c r="G88" s="9" t="s">
        <v>304</v>
      </c>
      <c r="H88" s="9" t="s">
        <v>1715</v>
      </c>
      <c r="I88" s="7">
        <v>150000</v>
      </c>
      <c r="J88" s="6">
        <v>26660</v>
      </c>
      <c r="K88" s="6">
        <v>20290</v>
      </c>
      <c r="L88" s="6">
        <v>32380</v>
      </c>
      <c r="M88" s="6">
        <v>30540</v>
      </c>
      <c r="N88" s="7">
        <f t="shared" si="2"/>
        <v>109870</v>
      </c>
      <c r="O88" s="8">
        <f t="shared" si="3"/>
        <v>40130</v>
      </c>
      <c r="P88" s="4"/>
    </row>
    <row r="89" spans="1:16" ht="15.95" customHeight="1">
      <c r="A89" s="2" t="s">
        <v>13</v>
      </c>
      <c r="B89" s="2" t="s">
        <v>14</v>
      </c>
      <c r="C89" s="9" t="s">
        <v>305</v>
      </c>
      <c r="D89" s="9" t="s">
        <v>306</v>
      </c>
      <c r="E89" s="9" t="s">
        <v>1650</v>
      </c>
      <c r="F89" s="9" t="s">
        <v>29</v>
      </c>
      <c r="G89" s="9" t="s">
        <v>307</v>
      </c>
      <c r="H89" s="9" t="s">
        <v>1650</v>
      </c>
      <c r="I89" s="7">
        <v>150000</v>
      </c>
      <c r="J89" s="6">
        <v>26660</v>
      </c>
      <c r="K89" s="6">
        <v>20290</v>
      </c>
      <c r="L89" s="6">
        <v>32380</v>
      </c>
      <c r="M89" s="6">
        <v>30540</v>
      </c>
      <c r="N89" s="7">
        <f t="shared" si="2"/>
        <v>109870</v>
      </c>
      <c r="O89" s="8">
        <f t="shared" si="3"/>
        <v>40130</v>
      </c>
      <c r="P89" s="4"/>
    </row>
    <row r="90" spans="1:16" ht="15.95" customHeight="1">
      <c r="A90" s="2" t="s">
        <v>13</v>
      </c>
      <c r="B90" s="2" t="s">
        <v>14</v>
      </c>
      <c r="C90" s="9" t="s">
        <v>310</v>
      </c>
      <c r="D90" s="9" t="s">
        <v>311</v>
      </c>
      <c r="E90" s="9" t="s">
        <v>1596</v>
      </c>
      <c r="F90" s="9" t="s">
        <v>105</v>
      </c>
      <c r="G90" s="9" t="s">
        <v>312</v>
      </c>
      <c r="H90" s="9" t="s">
        <v>1596</v>
      </c>
      <c r="I90" s="7">
        <v>150000</v>
      </c>
      <c r="J90" s="6">
        <v>36740</v>
      </c>
      <c r="K90" s="6">
        <v>19170</v>
      </c>
      <c r="L90" s="6">
        <v>46350</v>
      </c>
      <c r="M90" s="6">
        <v>40910</v>
      </c>
      <c r="N90" s="7">
        <f t="shared" si="2"/>
        <v>143170</v>
      </c>
      <c r="O90" s="8">
        <f t="shared" si="3"/>
        <v>6830</v>
      </c>
      <c r="P90" s="4"/>
    </row>
    <row r="91" spans="1:16" ht="15.95" customHeight="1">
      <c r="A91" s="2" t="s">
        <v>13</v>
      </c>
      <c r="B91" s="2" t="s">
        <v>14</v>
      </c>
      <c r="C91" s="9" t="s">
        <v>314</v>
      </c>
      <c r="D91" s="9" t="s">
        <v>315</v>
      </c>
      <c r="E91" s="9" t="s">
        <v>1651</v>
      </c>
      <c r="F91" s="9" t="s">
        <v>316</v>
      </c>
      <c r="G91" s="9" t="s">
        <v>317</v>
      </c>
      <c r="H91" s="9" t="s">
        <v>1651</v>
      </c>
      <c r="I91" s="7">
        <v>150000</v>
      </c>
      <c r="J91" s="6">
        <v>30560</v>
      </c>
      <c r="K91" s="6">
        <v>20150</v>
      </c>
      <c r="L91" s="6">
        <v>47390</v>
      </c>
      <c r="M91" s="6">
        <v>32420</v>
      </c>
      <c r="N91" s="7">
        <f t="shared" si="2"/>
        <v>130520</v>
      </c>
      <c r="O91" s="8">
        <f t="shared" si="3"/>
        <v>19480</v>
      </c>
      <c r="P91" s="4"/>
    </row>
    <row r="92" spans="1:16" ht="15.95" customHeight="1">
      <c r="A92" s="2" t="s">
        <v>13</v>
      </c>
      <c r="B92" s="2" t="s">
        <v>14</v>
      </c>
      <c r="C92" s="9" t="s">
        <v>318</v>
      </c>
      <c r="D92" s="9" t="s">
        <v>319</v>
      </c>
      <c r="E92" s="9" t="s">
        <v>1652</v>
      </c>
      <c r="F92" s="9" t="s">
        <v>44</v>
      </c>
      <c r="G92" s="9" t="s">
        <v>320</v>
      </c>
      <c r="H92" s="9" t="s">
        <v>1652</v>
      </c>
      <c r="I92" s="7">
        <v>150000</v>
      </c>
      <c r="J92" s="6">
        <v>30560</v>
      </c>
      <c r="K92" s="6">
        <v>20150</v>
      </c>
      <c r="L92" s="6">
        <v>47390</v>
      </c>
      <c r="M92" s="6">
        <v>32420</v>
      </c>
      <c r="N92" s="7">
        <f t="shared" si="2"/>
        <v>130520</v>
      </c>
      <c r="O92" s="8">
        <f t="shared" si="3"/>
        <v>19480</v>
      </c>
      <c r="P92" s="4"/>
    </row>
    <row r="93" spans="1:16" ht="15.95" customHeight="1">
      <c r="A93" s="2" t="s">
        <v>13</v>
      </c>
      <c r="B93" s="2" t="s">
        <v>14</v>
      </c>
      <c r="C93" s="9" t="s">
        <v>321</v>
      </c>
      <c r="D93" s="9" t="s">
        <v>322</v>
      </c>
      <c r="E93" s="9" t="s">
        <v>1596</v>
      </c>
      <c r="F93" s="9" t="s">
        <v>32</v>
      </c>
      <c r="G93" s="9" t="s">
        <v>323</v>
      </c>
      <c r="H93" s="9" t="s">
        <v>1596</v>
      </c>
      <c r="I93" s="7">
        <v>150000</v>
      </c>
      <c r="J93" s="6">
        <v>22860</v>
      </c>
      <c r="K93" s="6">
        <v>19640</v>
      </c>
      <c r="L93" s="6">
        <v>47560</v>
      </c>
      <c r="M93" s="6">
        <v>29700</v>
      </c>
      <c r="N93" s="7">
        <f t="shared" si="2"/>
        <v>119760</v>
      </c>
      <c r="O93" s="8">
        <f t="shared" si="3"/>
        <v>30240</v>
      </c>
      <c r="P93" s="4"/>
    </row>
    <row r="94" spans="1:16" ht="15.95" customHeight="1">
      <c r="A94" s="2" t="s">
        <v>13</v>
      </c>
      <c r="B94" s="2" t="s">
        <v>14</v>
      </c>
      <c r="C94" s="9" t="s">
        <v>324</v>
      </c>
      <c r="D94" s="9" t="s">
        <v>325</v>
      </c>
      <c r="E94" s="9" t="s">
        <v>1653</v>
      </c>
      <c r="F94" s="9" t="s">
        <v>36</v>
      </c>
      <c r="G94" s="9" t="s">
        <v>326</v>
      </c>
      <c r="H94" s="9" t="s">
        <v>1653</v>
      </c>
      <c r="I94" s="7">
        <v>150000</v>
      </c>
      <c r="J94" s="6">
        <v>22860</v>
      </c>
      <c r="K94" s="6">
        <v>19640</v>
      </c>
      <c r="L94" s="6">
        <v>47560</v>
      </c>
      <c r="M94" s="6">
        <v>29700</v>
      </c>
      <c r="N94" s="7">
        <f t="shared" si="2"/>
        <v>119760</v>
      </c>
      <c r="O94" s="8">
        <f t="shared" si="3"/>
        <v>30240</v>
      </c>
      <c r="P94" s="4"/>
    </row>
    <row r="95" spans="1:16" ht="15.95" customHeight="1">
      <c r="A95" s="2" t="s">
        <v>13</v>
      </c>
      <c r="B95" s="2" t="s">
        <v>14</v>
      </c>
      <c r="C95" s="9" t="s">
        <v>327</v>
      </c>
      <c r="D95" s="9" t="s">
        <v>328</v>
      </c>
      <c r="E95" s="9" t="s">
        <v>1654</v>
      </c>
      <c r="F95" s="9" t="s">
        <v>179</v>
      </c>
      <c r="G95" s="9" t="s">
        <v>329</v>
      </c>
      <c r="H95" s="9" t="s">
        <v>1973</v>
      </c>
      <c r="I95" s="7">
        <v>150000</v>
      </c>
      <c r="J95" s="6">
        <v>18130</v>
      </c>
      <c r="K95" s="6">
        <v>12250</v>
      </c>
      <c r="L95" s="6">
        <v>16680</v>
      </c>
      <c r="M95" s="6">
        <v>14770</v>
      </c>
      <c r="N95" s="7">
        <f t="shared" si="2"/>
        <v>61830</v>
      </c>
      <c r="O95" s="8">
        <f t="shared" si="3"/>
        <v>88170</v>
      </c>
      <c r="P95" s="4"/>
    </row>
    <row r="96" spans="1:16" ht="15.95" customHeight="1">
      <c r="A96" s="2" t="s">
        <v>13</v>
      </c>
      <c r="B96" s="2" t="s">
        <v>14</v>
      </c>
      <c r="C96" s="9" t="s">
        <v>330</v>
      </c>
      <c r="D96" s="9" t="s">
        <v>331</v>
      </c>
      <c r="E96" s="9" t="s">
        <v>1655</v>
      </c>
      <c r="F96" s="9" t="s">
        <v>332</v>
      </c>
      <c r="G96" s="9" t="s">
        <v>333</v>
      </c>
      <c r="H96" s="9" t="s">
        <v>1601</v>
      </c>
      <c r="I96" s="7">
        <v>150000</v>
      </c>
      <c r="J96" s="6">
        <v>18130</v>
      </c>
      <c r="K96" s="6">
        <v>12250</v>
      </c>
      <c r="L96" s="6">
        <v>16680</v>
      </c>
      <c r="M96" s="6">
        <v>14770</v>
      </c>
      <c r="N96" s="7">
        <f t="shared" si="2"/>
        <v>61830</v>
      </c>
      <c r="O96" s="8">
        <f t="shared" si="3"/>
        <v>88170</v>
      </c>
      <c r="P96" s="4"/>
    </row>
    <row r="97" spans="1:16" ht="15.95" customHeight="1">
      <c r="A97" s="2" t="s">
        <v>13</v>
      </c>
      <c r="B97" s="2" t="s">
        <v>14</v>
      </c>
      <c r="C97" s="9" t="s">
        <v>336</v>
      </c>
      <c r="D97" s="9" t="s">
        <v>337</v>
      </c>
      <c r="E97" s="9" t="s">
        <v>1656</v>
      </c>
      <c r="F97" s="9" t="s">
        <v>105</v>
      </c>
      <c r="G97" s="9" t="s">
        <v>338</v>
      </c>
      <c r="H97" s="9" t="s">
        <v>1617</v>
      </c>
      <c r="I97" s="7">
        <v>150000</v>
      </c>
      <c r="J97" s="6">
        <v>18970</v>
      </c>
      <c r="K97" s="6">
        <v>15290</v>
      </c>
      <c r="L97" s="6">
        <v>18960</v>
      </c>
      <c r="M97" s="6">
        <v>19070</v>
      </c>
      <c r="N97" s="7">
        <f t="shared" si="2"/>
        <v>72290</v>
      </c>
      <c r="O97" s="8">
        <f t="shared" si="3"/>
        <v>77710</v>
      </c>
      <c r="P97" s="4"/>
    </row>
    <row r="98" spans="1:16" ht="15.95" customHeight="1">
      <c r="A98" s="2" t="s">
        <v>13</v>
      </c>
      <c r="B98" s="2" t="s">
        <v>14</v>
      </c>
      <c r="C98" s="9" t="s">
        <v>339</v>
      </c>
      <c r="D98" s="9" t="s">
        <v>340</v>
      </c>
      <c r="E98" s="9" t="s">
        <v>1657</v>
      </c>
      <c r="F98" s="9" t="s">
        <v>29</v>
      </c>
      <c r="G98" s="9" t="s">
        <v>341</v>
      </c>
      <c r="H98" s="9" t="s">
        <v>1974</v>
      </c>
      <c r="I98" s="7">
        <v>150000</v>
      </c>
      <c r="J98" s="6">
        <v>18970</v>
      </c>
      <c r="K98" s="6">
        <v>15290</v>
      </c>
      <c r="L98" s="6">
        <v>18960</v>
      </c>
      <c r="M98" s="6">
        <v>19070</v>
      </c>
      <c r="N98" s="7">
        <f t="shared" si="2"/>
        <v>72290</v>
      </c>
      <c r="O98" s="8">
        <f t="shared" si="3"/>
        <v>77710</v>
      </c>
      <c r="P98" s="4"/>
    </row>
    <row r="99" spans="1:16" ht="15.95" customHeight="1">
      <c r="A99" s="2" t="s">
        <v>13</v>
      </c>
      <c r="B99" s="2" t="s">
        <v>14</v>
      </c>
      <c r="C99" s="9" t="s">
        <v>343</v>
      </c>
      <c r="D99" s="9" t="s">
        <v>344</v>
      </c>
      <c r="E99" s="9" t="s">
        <v>1658</v>
      </c>
      <c r="F99" s="9" t="s">
        <v>345</v>
      </c>
      <c r="G99" s="9" t="s">
        <v>346</v>
      </c>
      <c r="H99" s="9" t="s">
        <v>1658</v>
      </c>
      <c r="I99" s="7">
        <v>150000</v>
      </c>
      <c r="J99" s="6">
        <v>27240</v>
      </c>
      <c r="K99" s="6">
        <v>14460</v>
      </c>
      <c r="L99" s="6">
        <v>33210</v>
      </c>
      <c r="M99" s="6">
        <v>25190</v>
      </c>
      <c r="N99" s="7">
        <f t="shared" si="2"/>
        <v>100100</v>
      </c>
      <c r="O99" s="8">
        <f t="shared" si="3"/>
        <v>49900</v>
      </c>
      <c r="P99" s="4"/>
    </row>
    <row r="100" spans="1:16" ht="15.95" customHeight="1">
      <c r="A100" s="2" t="s">
        <v>13</v>
      </c>
      <c r="B100" s="2" t="s">
        <v>14</v>
      </c>
      <c r="C100" s="9" t="s">
        <v>347</v>
      </c>
      <c r="D100" s="9" t="s">
        <v>348</v>
      </c>
      <c r="E100" s="9" t="s">
        <v>1618</v>
      </c>
      <c r="F100" s="9" t="s">
        <v>294</v>
      </c>
      <c r="G100" s="9" t="s">
        <v>349</v>
      </c>
      <c r="H100" s="9" t="s">
        <v>1618</v>
      </c>
      <c r="I100" s="7">
        <v>150000</v>
      </c>
      <c r="J100" s="6">
        <v>23760</v>
      </c>
      <c r="K100" s="6">
        <v>17430</v>
      </c>
      <c r="L100" s="6">
        <v>35580</v>
      </c>
      <c r="M100" s="6">
        <v>21640</v>
      </c>
      <c r="N100" s="7">
        <f t="shared" si="2"/>
        <v>98410</v>
      </c>
      <c r="O100" s="8">
        <f t="shared" si="3"/>
        <v>51590</v>
      </c>
      <c r="P100" s="4"/>
    </row>
    <row r="101" spans="1:16" ht="15.95" customHeight="1">
      <c r="A101" s="2" t="s">
        <v>13</v>
      </c>
      <c r="B101" s="2" t="s">
        <v>14</v>
      </c>
      <c r="C101" s="9" t="s">
        <v>351</v>
      </c>
      <c r="D101" s="9" t="s">
        <v>352</v>
      </c>
      <c r="E101" s="9" t="s">
        <v>1659</v>
      </c>
      <c r="F101" s="9" t="s">
        <v>29</v>
      </c>
      <c r="G101" s="9" t="s">
        <v>353</v>
      </c>
      <c r="H101" s="9" t="s">
        <v>1659</v>
      </c>
      <c r="I101" s="7">
        <v>150000</v>
      </c>
      <c r="J101" s="6">
        <v>15410</v>
      </c>
      <c r="K101" s="6">
        <v>18780</v>
      </c>
      <c r="L101" s="6">
        <v>30710</v>
      </c>
      <c r="M101" s="6">
        <v>29610</v>
      </c>
      <c r="N101" s="7">
        <f t="shared" si="2"/>
        <v>94510</v>
      </c>
      <c r="O101" s="8">
        <f t="shared" si="3"/>
        <v>55490</v>
      </c>
      <c r="P101" s="4"/>
    </row>
    <row r="102" spans="1:16" ht="15.95" customHeight="1">
      <c r="A102" s="2" t="s">
        <v>13</v>
      </c>
      <c r="B102" s="2" t="s">
        <v>14</v>
      </c>
      <c r="C102" s="9" t="s">
        <v>354</v>
      </c>
      <c r="D102" s="9" t="s">
        <v>355</v>
      </c>
      <c r="E102" s="9" t="s">
        <v>1660</v>
      </c>
      <c r="F102" s="9" t="s">
        <v>32</v>
      </c>
      <c r="G102" s="9" t="s">
        <v>356</v>
      </c>
      <c r="H102" s="9" t="s">
        <v>1660</v>
      </c>
      <c r="I102" s="7">
        <v>150000</v>
      </c>
      <c r="J102" s="6">
        <v>15410</v>
      </c>
      <c r="K102" s="6">
        <v>18780</v>
      </c>
      <c r="L102" s="6">
        <v>30710</v>
      </c>
      <c r="M102" s="6">
        <v>29610</v>
      </c>
      <c r="N102" s="7">
        <f t="shared" ref="N102:N149" si="4">SUM(J102:M102)</f>
        <v>94510</v>
      </c>
      <c r="O102" s="8">
        <f t="shared" ref="O102:O149" si="5">I102-N102</f>
        <v>55490</v>
      </c>
      <c r="P102" s="4"/>
    </row>
    <row r="103" spans="1:16" ht="15.95" customHeight="1">
      <c r="A103" s="2" t="s">
        <v>13</v>
      </c>
      <c r="B103" s="2" t="s">
        <v>14</v>
      </c>
      <c r="C103" s="9" t="s">
        <v>357</v>
      </c>
      <c r="D103" s="9" t="s">
        <v>358</v>
      </c>
      <c r="E103" s="9" t="s">
        <v>1661</v>
      </c>
      <c r="F103" s="9" t="s">
        <v>17</v>
      </c>
      <c r="G103" s="9" t="s">
        <v>359</v>
      </c>
      <c r="H103" s="9" t="s">
        <v>1661</v>
      </c>
      <c r="I103" s="7">
        <v>150000</v>
      </c>
      <c r="J103" s="6">
        <v>24460</v>
      </c>
      <c r="K103" s="6">
        <v>17250</v>
      </c>
      <c r="L103" s="6">
        <v>43140</v>
      </c>
      <c r="M103" s="6">
        <v>24710</v>
      </c>
      <c r="N103" s="7">
        <f t="shared" si="4"/>
        <v>109560</v>
      </c>
      <c r="O103" s="8">
        <f t="shared" si="5"/>
        <v>40440</v>
      </c>
      <c r="P103" s="4"/>
    </row>
    <row r="104" spans="1:16" ht="15.95" customHeight="1">
      <c r="A104" s="2" t="s">
        <v>13</v>
      </c>
      <c r="B104" s="2" t="s">
        <v>14</v>
      </c>
      <c r="C104" s="9" t="s">
        <v>360</v>
      </c>
      <c r="D104" s="9" t="s">
        <v>361</v>
      </c>
      <c r="E104" s="9" t="s">
        <v>1662</v>
      </c>
      <c r="F104" s="9" t="s">
        <v>29</v>
      </c>
      <c r="G104" s="9" t="s">
        <v>362</v>
      </c>
      <c r="H104" s="9" t="s">
        <v>1975</v>
      </c>
      <c r="I104" s="7">
        <v>150000</v>
      </c>
      <c r="J104" s="6">
        <v>24460</v>
      </c>
      <c r="K104" s="6">
        <v>17250</v>
      </c>
      <c r="L104" s="6">
        <v>43140</v>
      </c>
      <c r="M104" s="6">
        <v>24710</v>
      </c>
      <c r="N104" s="7">
        <f t="shared" si="4"/>
        <v>109560</v>
      </c>
      <c r="O104" s="8">
        <f t="shared" si="5"/>
        <v>40440</v>
      </c>
      <c r="P104" s="4"/>
    </row>
    <row r="105" spans="1:16" ht="15.95" customHeight="1">
      <c r="A105" s="2" t="s">
        <v>13</v>
      </c>
      <c r="B105" s="2" t="s">
        <v>14</v>
      </c>
      <c r="C105" s="9" t="s">
        <v>363</v>
      </c>
      <c r="D105" s="9" t="s">
        <v>364</v>
      </c>
      <c r="E105" s="9" t="s">
        <v>1663</v>
      </c>
      <c r="F105" s="9" t="s">
        <v>17</v>
      </c>
      <c r="G105" s="9" t="s">
        <v>365</v>
      </c>
      <c r="H105" s="9" t="s">
        <v>1663</v>
      </c>
      <c r="I105" s="7">
        <v>150000</v>
      </c>
      <c r="J105" s="6">
        <v>15450</v>
      </c>
      <c r="K105" s="6">
        <v>21060</v>
      </c>
      <c r="L105" s="6">
        <v>27970</v>
      </c>
      <c r="M105" s="6">
        <v>24650</v>
      </c>
      <c r="N105" s="7">
        <f t="shared" si="4"/>
        <v>89130</v>
      </c>
      <c r="O105" s="8">
        <f t="shared" si="5"/>
        <v>60870</v>
      </c>
      <c r="P105" s="4"/>
    </row>
    <row r="106" spans="1:16" ht="15.95" customHeight="1">
      <c r="A106" s="2" t="s">
        <v>13</v>
      </c>
      <c r="B106" s="2" t="s">
        <v>14</v>
      </c>
      <c r="C106" s="9" t="s">
        <v>366</v>
      </c>
      <c r="D106" s="9" t="s">
        <v>367</v>
      </c>
      <c r="E106" s="9" t="s">
        <v>1664</v>
      </c>
      <c r="F106" s="9" t="s">
        <v>32</v>
      </c>
      <c r="G106" s="9" t="s">
        <v>368</v>
      </c>
      <c r="H106" s="9" t="s">
        <v>1664</v>
      </c>
      <c r="I106" s="7">
        <v>150000</v>
      </c>
      <c r="J106" s="6">
        <v>15450</v>
      </c>
      <c r="K106" s="6">
        <v>21060</v>
      </c>
      <c r="L106" s="6">
        <v>27970</v>
      </c>
      <c r="M106" s="6">
        <v>24650</v>
      </c>
      <c r="N106" s="7">
        <f t="shared" si="4"/>
        <v>89130</v>
      </c>
      <c r="O106" s="8">
        <f t="shared" si="5"/>
        <v>60870</v>
      </c>
      <c r="P106" s="4"/>
    </row>
    <row r="107" spans="1:16" ht="15.95" customHeight="1">
      <c r="A107" s="2" t="s">
        <v>13</v>
      </c>
      <c r="B107" s="2" t="s">
        <v>14</v>
      </c>
      <c r="C107" s="9" t="s">
        <v>369</v>
      </c>
      <c r="D107" s="9" t="s">
        <v>370</v>
      </c>
      <c r="E107" s="9" t="s">
        <v>1665</v>
      </c>
      <c r="F107" s="9" t="s">
        <v>44</v>
      </c>
      <c r="G107" s="9" t="s">
        <v>371</v>
      </c>
      <c r="H107" s="9" t="s">
        <v>1665</v>
      </c>
      <c r="I107" s="7">
        <v>150000</v>
      </c>
      <c r="J107" s="6">
        <v>17300</v>
      </c>
      <c r="K107" s="6">
        <v>8870</v>
      </c>
      <c r="L107" s="6">
        <v>12650</v>
      </c>
      <c r="M107" s="6">
        <v>9970</v>
      </c>
      <c r="N107" s="7">
        <f t="shared" si="4"/>
        <v>48790</v>
      </c>
      <c r="O107" s="8">
        <f t="shared" si="5"/>
        <v>101210</v>
      </c>
      <c r="P107" s="4"/>
    </row>
    <row r="108" spans="1:16" ht="15.95" customHeight="1">
      <c r="A108" s="2" t="s">
        <v>13</v>
      </c>
      <c r="B108" s="2" t="s">
        <v>14</v>
      </c>
      <c r="C108" s="9" t="s">
        <v>372</v>
      </c>
      <c r="D108" s="9" t="s">
        <v>373</v>
      </c>
      <c r="E108" s="9" t="s">
        <v>1666</v>
      </c>
      <c r="F108" s="9" t="s">
        <v>63</v>
      </c>
      <c r="G108" s="9" t="s">
        <v>374</v>
      </c>
      <c r="H108" s="9" t="s">
        <v>1666</v>
      </c>
      <c r="I108" s="7">
        <v>150000</v>
      </c>
      <c r="J108" s="6">
        <v>17300</v>
      </c>
      <c r="K108" s="6">
        <v>8870</v>
      </c>
      <c r="L108" s="6">
        <v>12650</v>
      </c>
      <c r="M108" s="6">
        <v>9970</v>
      </c>
      <c r="N108" s="7">
        <f t="shared" si="4"/>
        <v>48790</v>
      </c>
      <c r="O108" s="8">
        <f t="shared" si="5"/>
        <v>101210</v>
      </c>
      <c r="P108" s="4"/>
    </row>
    <row r="109" spans="1:16" ht="15.95" customHeight="1">
      <c r="A109" s="2" t="s">
        <v>13</v>
      </c>
      <c r="B109" s="2" t="s">
        <v>14</v>
      </c>
      <c r="C109" s="9" t="s">
        <v>375</v>
      </c>
      <c r="D109" s="9" t="s">
        <v>376</v>
      </c>
      <c r="E109" s="9" t="s">
        <v>1645</v>
      </c>
      <c r="F109" s="9" t="s">
        <v>32</v>
      </c>
      <c r="G109" s="9" t="s">
        <v>377</v>
      </c>
      <c r="H109" s="9" t="s">
        <v>1601</v>
      </c>
      <c r="I109" s="7">
        <v>150000</v>
      </c>
      <c r="J109" s="6">
        <v>11340</v>
      </c>
      <c r="K109" s="6">
        <v>13040</v>
      </c>
      <c r="L109" s="6">
        <v>27370</v>
      </c>
      <c r="M109" s="6">
        <v>19050</v>
      </c>
      <c r="N109" s="7">
        <f t="shared" si="4"/>
        <v>70800</v>
      </c>
      <c r="O109" s="8">
        <f t="shared" si="5"/>
        <v>79200</v>
      </c>
      <c r="P109" s="4"/>
    </row>
    <row r="110" spans="1:16" ht="15.95" customHeight="1">
      <c r="A110" s="2" t="s">
        <v>13</v>
      </c>
      <c r="B110" s="2" t="s">
        <v>14</v>
      </c>
      <c r="C110" s="9" t="s">
        <v>378</v>
      </c>
      <c r="D110" s="9" t="s">
        <v>379</v>
      </c>
      <c r="E110" s="9" t="s">
        <v>1667</v>
      </c>
      <c r="F110" s="9" t="s">
        <v>63</v>
      </c>
      <c r="G110" s="9" t="s">
        <v>380</v>
      </c>
      <c r="H110" s="9" t="s">
        <v>1667</v>
      </c>
      <c r="I110" s="7">
        <v>150000</v>
      </c>
      <c r="J110" s="6">
        <v>11340</v>
      </c>
      <c r="K110" s="6">
        <v>13040</v>
      </c>
      <c r="L110" s="6">
        <v>27370</v>
      </c>
      <c r="M110" s="6">
        <v>19050</v>
      </c>
      <c r="N110" s="7">
        <f t="shared" si="4"/>
        <v>70800</v>
      </c>
      <c r="O110" s="8">
        <f t="shared" si="5"/>
        <v>79200</v>
      </c>
      <c r="P110" s="4"/>
    </row>
    <row r="111" spans="1:16" ht="15.95" customHeight="1">
      <c r="A111" s="2" t="s">
        <v>13</v>
      </c>
      <c r="B111" s="2" t="s">
        <v>14</v>
      </c>
      <c r="C111" s="9" t="s">
        <v>381</v>
      </c>
      <c r="D111" s="9" t="s">
        <v>382</v>
      </c>
      <c r="E111" s="9" t="s">
        <v>1668</v>
      </c>
      <c r="F111" s="9" t="s">
        <v>32</v>
      </c>
      <c r="G111" s="9" t="s">
        <v>383</v>
      </c>
      <c r="H111" s="9" t="s">
        <v>1668</v>
      </c>
      <c r="I111" s="7">
        <v>150000</v>
      </c>
      <c r="J111" s="6">
        <v>15960</v>
      </c>
      <c r="K111" s="6">
        <v>12840</v>
      </c>
      <c r="L111" s="6">
        <v>17360</v>
      </c>
      <c r="M111" s="6">
        <v>16600</v>
      </c>
      <c r="N111" s="7">
        <f t="shared" si="4"/>
        <v>62760</v>
      </c>
      <c r="O111" s="8">
        <f t="shared" si="5"/>
        <v>87240</v>
      </c>
      <c r="P111" s="4"/>
    </row>
    <row r="112" spans="1:16" ht="15.95" customHeight="1">
      <c r="A112" s="2" t="s">
        <v>13</v>
      </c>
      <c r="B112" s="2" t="s">
        <v>14</v>
      </c>
      <c r="C112" s="9" t="s">
        <v>384</v>
      </c>
      <c r="D112" s="9" t="s">
        <v>385</v>
      </c>
      <c r="E112" s="9" t="s">
        <v>1669</v>
      </c>
      <c r="F112" s="9" t="s">
        <v>29</v>
      </c>
      <c r="G112" s="9" t="s">
        <v>386</v>
      </c>
      <c r="H112" s="9" t="s">
        <v>1976</v>
      </c>
      <c r="I112" s="7">
        <v>150000</v>
      </c>
      <c r="J112" s="6">
        <v>15960</v>
      </c>
      <c r="K112" s="6">
        <v>12840</v>
      </c>
      <c r="L112" s="6">
        <v>17360</v>
      </c>
      <c r="M112" s="6">
        <v>16600</v>
      </c>
      <c r="N112" s="7">
        <f t="shared" si="4"/>
        <v>62760</v>
      </c>
      <c r="O112" s="8">
        <f t="shared" si="5"/>
        <v>87240</v>
      </c>
      <c r="P112" s="4"/>
    </row>
    <row r="113" spans="1:16" ht="15.95" customHeight="1">
      <c r="A113" s="2" t="s">
        <v>13</v>
      </c>
      <c r="B113" s="2" t="s">
        <v>14</v>
      </c>
      <c r="C113" s="9" t="s">
        <v>387</v>
      </c>
      <c r="D113" s="9" t="s">
        <v>388</v>
      </c>
      <c r="E113" s="9" t="s">
        <v>1670</v>
      </c>
      <c r="F113" s="9" t="s">
        <v>19</v>
      </c>
      <c r="G113" s="9" t="s">
        <v>389</v>
      </c>
      <c r="H113" s="9" t="s">
        <v>1977</v>
      </c>
      <c r="I113" s="7">
        <v>150000</v>
      </c>
      <c r="J113" s="6">
        <v>32800</v>
      </c>
      <c r="K113" s="6">
        <v>17620</v>
      </c>
      <c r="L113" s="6">
        <v>37190</v>
      </c>
      <c r="M113" s="6">
        <v>31900</v>
      </c>
      <c r="N113" s="7">
        <f t="shared" si="4"/>
        <v>119510</v>
      </c>
      <c r="O113" s="8">
        <f t="shared" si="5"/>
        <v>30490</v>
      </c>
      <c r="P113" s="4"/>
    </row>
    <row r="114" spans="1:16" ht="15.95" customHeight="1">
      <c r="A114" s="2" t="s">
        <v>13</v>
      </c>
      <c r="B114" s="2" t="s">
        <v>14</v>
      </c>
      <c r="C114" s="9" t="s">
        <v>390</v>
      </c>
      <c r="D114" s="9" t="s">
        <v>391</v>
      </c>
      <c r="E114" s="9" t="s">
        <v>1671</v>
      </c>
      <c r="F114" s="9" t="s">
        <v>29</v>
      </c>
      <c r="G114" s="9" t="s">
        <v>392</v>
      </c>
      <c r="H114" s="9" t="s">
        <v>1671</v>
      </c>
      <c r="I114" s="7">
        <v>150000</v>
      </c>
      <c r="J114" s="6">
        <v>32800</v>
      </c>
      <c r="K114" s="6">
        <v>17620</v>
      </c>
      <c r="L114" s="6">
        <v>37190</v>
      </c>
      <c r="M114" s="6">
        <v>31900</v>
      </c>
      <c r="N114" s="7">
        <f t="shared" si="4"/>
        <v>119510</v>
      </c>
      <c r="O114" s="8">
        <f t="shared" si="5"/>
        <v>30490</v>
      </c>
      <c r="P114" s="4"/>
    </row>
    <row r="115" spans="1:16" ht="15.95" customHeight="1">
      <c r="A115" s="2" t="s">
        <v>13</v>
      </c>
      <c r="B115" s="2" t="s">
        <v>14</v>
      </c>
      <c r="C115" s="9" t="s">
        <v>394</v>
      </c>
      <c r="D115" s="9" t="s">
        <v>395</v>
      </c>
      <c r="E115" s="9" t="s">
        <v>1672</v>
      </c>
      <c r="F115" s="9" t="s">
        <v>44</v>
      </c>
      <c r="G115" s="9" t="s">
        <v>396</v>
      </c>
      <c r="H115" s="9" t="s">
        <v>1620</v>
      </c>
      <c r="I115" s="7">
        <v>150000</v>
      </c>
      <c r="J115" s="6">
        <v>29170</v>
      </c>
      <c r="K115" s="6">
        <v>19050</v>
      </c>
      <c r="L115" s="6">
        <v>28680</v>
      </c>
      <c r="M115" s="6">
        <v>38280</v>
      </c>
      <c r="N115" s="7">
        <f t="shared" si="4"/>
        <v>115180</v>
      </c>
      <c r="O115" s="8">
        <f t="shared" si="5"/>
        <v>34820</v>
      </c>
      <c r="P115" s="4"/>
    </row>
    <row r="116" spans="1:16" ht="15.95" customHeight="1">
      <c r="A116" s="2" t="s">
        <v>13</v>
      </c>
      <c r="B116" s="2" t="s">
        <v>14</v>
      </c>
      <c r="C116" s="9" t="s">
        <v>397</v>
      </c>
      <c r="D116" s="9" t="s">
        <v>398</v>
      </c>
      <c r="E116" s="9" t="s">
        <v>1624</v>
      </c>
      <c r="F116" s="9" t="s">
        <v>179</v>
      </c>
      <c r="G116" s="9" t="s">
        <v>399</v>
      </c>
      <c r="H116" s="9" t="s">
        <v>1978</v>
      </c>
      <c r="I116" s="7">
        <v>150000</v>
      </c>
      <c r="J116" s="6">
        <v>26560</v>
      </c>
      <c r="K116" s="6">
        <v>28880</v>
      </c>
      <c r="L116" s="6">
        <v>54180</v>
      </c>
      <c r="M116" s="6">
        <v>37310</v>
      </c>
      <c r="N116" s="7">
        <f t="shared" si="4"/>
        <v>146930</v>
      </c>
      <c r="O116" s="8">
        <f t="shared" si="5"/>
        <v>3070</v>
      </c>
      <c r="P116" s="4"/>
    </row>
    <row r="117" spans="1:16" ht="15.95" customHeight="1">
      <c r="A117" s="2" t="s">
        <v>13</v>
      </c>
      <c r="B117" s="2" t="s">
        <v>14</v>
      </c>
      <c r="C117" s="9" t="s">
        <v>400</v>
      </c>
      <c r="D117" s="9" t="s">
        <v>401</v>
      </c>
      <c r="E117" s="9" t="s">
        <v>1673</v>
      </c>
      <c r="F117" s="9" t="s">
        <v>19</v>
      </c>
      <c r="G117" s="9" t="s">
        <v>402</v>
      </c>
      <c r="H117" s="9" t="s">
        <v>1869</v>
      </c>
      <c r="I117" s="7">
        <v>150000</v>
      </c>
      <c r="J117" s="6">
        <v>36180</v>
      </c>
      <c r="K117" s="6">
        <v>14520</v>
      </c>
      <c r="L117" s="6">
        <v>21250</v>
      </c>
      <c r="M117" s="6">
        <v>26180</v>
      </c>
      <c r="N117" s="7">
        <f t="shared" si="4"/>
        <v>98130</v>
      </c>
      <c r="O117" s="8">
        <f t="shared" si="5"/>
        <v>51870</v>
      </c>
      <c r="P117" s="4"/>
    </row>
    <row r="118" spans="1:16" ht="15.95" customHeight="1">
      <c r="A118" s="2" t="s">
        <v>13</v>
      </c>
      <c r="B118" s="2" t="s">
        <v>14</v>
      </c>
      <c r="C118" s="9" t="s">
        <v>403</v>
      </c>
      <c r="D118" s="9" t="s">
        <v>404</v>
      </c>
      <c r="E118" s="9" t="s">
        <v>1609</v>
      </c>
      <c r="F118" s="9" t="s">
        <v>29</v>
      </c>
      <c r="G118" s="9" t="s">
        <v>405</v>
      </c>
      <c r="H118" s="9" t="s">
        <v>1609</v>
      </c>
      <c r="I118" s="7">
        <v>150000</v>
      </c>
      <c r="J118" s="6">
        <v>21890</v>
      </c>
      <c r="K118" s="6">
        <v>15130</v>
      </c>
      <c r="L118" s="6">
        <v>25610</v>
      </c>
      <c r="M118" s="6">
        <v>22350</v>
      </c>
      <c r="N118" s="7">
        <f t="shared" si="4"/>
        <v>84980</v>
      </c>
      <c r="O118" s="8">
        <f t="shared" si="5"/>
        <v>65020</v>
      </c>
      <c r="P118" s="4"/>
    </row>
    <row r="119" spans="1:16" ht="15.95" customHeight="1">
      <c r="A119" s="2" t="s">
        <v>13</v>
      </c>
      <c r="B119" s="2" t="s">
        <v>14</v>
      </c>
      <c r="C119" s="9" t="s">
        <v>406</v>
      </c>
      <c r="D119" s="9" t="s">
        <v>407</v>
      </c>
      <c r="E119" s="9" t="s">
        <v>1629</v>
      </c>
      <c r="F119" s="9" t="s">
        <v>32</v>
      </c>
      <c r="G119" s="9" t="s">
        <v>408</v>
      </c>
      <c r="H119" s="9" t="s">
        <v>1629</v>
      </c>
      <c r="I119" s="7">
        <v>150000</v>
      </c>
      <c r="J119" s="6">
        <v>21890</v>
      </c>
      <c r="K119" s="6">
        <v>15130</v>
      </c>
      <c r="L119" s="6">
        <v>25610</v>
      </c>
      <c r="M119" s="6">
        <v>22350</v>
      </c>
      <c r="N119" s="7">
        <f t="shared" si="4"/>
        <v>84980</v>
      </c>
      <c r="O119" s="8">
        <f t="shared" si="5"/>
        <v>65020</v>
      </c>
      <c r="P119" s="4"/>
    </row>
    <row r="120" spans="1:16" ht="15.95" customHeight="1">
      <c r="A120" s="2" t="s">
        <v>13</v>
      </c>
      <c r="B120" s="2" t="s">
        <v>14</v>
      </c>
      <c r="C120" s="9" t="s">
        <v>409</v>
      </c>
      <c r="D120" s="9" t="s">
        <v>410</v>
      </c>
      <c r="E120" s="9" t="s">
        <v>1674</v>
      </c>
      <c r="F120" s="9" t="s">
        <v>411</v>
      </c>
      <c r="G120" s="9" t="s">
        <v>412</v>
      </c>
      <c r="H120" s="9" t="s">
        <v>1979</v>
      </c>
      <c r="I120" s="7">
        <v>150000</v>
      </c>
      <c r="J120" s="6">
        <v>12050</v>
      </c>
      <c r="K120" s="6">
        <v>8570</v>
      </c>
      <c r="L120" s="6">
        <v>14450</v>
      </c>
      <c r="M120" s="6">
        <v>20550</v>
      </c>
      <c r="N120" s="7">
        <f t="shared" si="4"/>
        <v>55620</v>
      </c>
      <c r="O120" s="8">
        <f t="shared" si="5"/>
        <v>94380</v>
      </c>
      <c r="P120" s="4"/>
    </row>
    <row r="121" spans="1:16" ht="15.95" customHeight="1">
      <c r="A121" s="2" t="s">
        <v>13</v>
      </c>
      <c r="B121" s="2" t="s">
        <v>14</v>
      </c>
      <c r="C121" s="9" t="s">
        <v>413</v>
      </c>
      <c r="D121" s="9" t="s">
        <v>414</v>
      </c>
      <c r="E121" s="9" t="s">
        <v>1675</v>
      </c>
      <c r="F121" s="9" t="s">
        <v>19</v>
      </c>
      <c r="G121" s="9" t="s">
        <v>415</v>
      </c>
      <c r="H121" s="9" t="s">
        <v>1768</v>
      </c>
      <c r="I121" s="7">
        <v>150000</v>
      </c>
      <c r="J121" s="6">
        <v>12050</v>
      </c>
      <c r="K121" s="6">
        <v>8570</v>
      </c>
      <c r="L121" s="6">
        <v>14450</v>
      </c>
      <c r="M121" s="6">
        <v>20550</v>
      </c>
      <c r="N121" s="7">
        <f t="shared" si="4"/>
        <v>55620</v>
      </c>
      <c r="O121" s="8">
        <f t="shared" si="5"/>
        <v>94380</v>
      </c>
      <c r="P121" s="4"/>
    </row>
    <row r="122" spans="1:16" ht="15.95" customHeight="1">
      <c r="A122" s="2" t="s">
        <v>13</v>
      </c>
      <c r="B122" s="2" t="s">
        <v>14</v>
      </c>
      <c r="C122" s="9" t="s">
        <v>417</v>
      </c>
      <c r="D122" s="9" t="s">
        <v>418</v>
      </c>
      <c r="E122" s="9" t="s">
        <v>1676</v>
      </c>
      <c r="F122" s="9" t="s">
        <v>70</v>
      </c>
      <c r="G122" s="9" t="s">
        <v>419</v>
      </c>
      <c r="H122" s="9" t="s">
        <v>1676</v>
      </c>
      <c r="I122" s="7">
        <v>150000</v>
      </c>
      <c r="J122" s="6">
        <v>28450</v>
      </c>
      <c r="K122" s="6">
        <v>18060</v>
      </c>
      <c r="L122" s="6">
        <v>22880</v>
      </c>
      <c r="M122" s="6">
        <v>17970</v>
      </c>
      <c r="N122" s="7">
        <f t="shared" si="4"/>
        <v>87360</v>
      </c>
      <c r="O122" s="8">
        <f t="shared" si="5"/>
        <v>62640</v>
      </c>
      <c r="P122" s="4"/>
    </row>
    <row r="123" spans="1:16" ht="15.95" customHeight="1">
      <c r="A123" s="2" t="s">
        <v>13</v>
      </c>
      <c r="B123" s="2" t="s">
        <v>14</v>
      </c>
      <c r="C123" s="9" t="s">
        <v>420</v>
      </c>
      <c r="D123" s="9" t="s">
        <v>421</v>
      </c>
      <c r="E123" s="9" t="s">
        <v>1574</v>
      </c>
      <c r="F123" s="9" t="s">
        <v>422</v>
      </c>
      <c r="G123" s="9" t="s">
        <v>423</v>
      </c>
      <c r="H123" s="9" t="s">
        <v>1980</v>
      </c>
      <c r="I123" s="7">
        <v>150000</v>
      </c>
      <c r="J123" s="6">
        <v>28450</v>
      </c>
      <c r="K123" s="6">
        <v>18060</v>
      </c>
      <c r="L123" s="6">
        <v>22880</v>
      </c>
      <c r="M123" s="6">
        <v>17970</v>
      </c>
      <c r="N123" s="7">
        <f t="shared" si="4"/>
        <v>87360</v>
      </c>
      <c r="O123" s="8">
        <f t="shared" si="5"/>
        <v>62640</v>
      </c>
      <c r="P123" s="4"/>
    </row>
    <row r="124" spans="1:16" ht="15.95" customHeight="1">
      <c r="A124" s="2" t="s">
        <v>13</v>
      </c>
      <c r="B124" s="2" t="s">
        <v>14</v>
      </c>
      <c r="C124" s="9" t="s">
        <v>424</v>
      </c>
      <c r="D124" s="9" t="s">
        <v>425</v>
      </c>
      <c r="E124" s="9" t="s">
        <v>1677</v>
      </c>
      <c r="F124" s="9" t="s">
        <v>411</v>
      </c>
      <c r="G124" s="9" t="s">
        <v>426</v>
      </c>
      <c r="H124" s="9" t="s">
        <v>1677</v>
      </c>
      <c r="I124" s="7">
        <v>150000</v>
      </c>
      <c r="J124" s="6">
        <v>13680</v>
      </c>
      <c r="K124" s="6">
        <v>7070</v>
      </c>
      <c r="L124" s="6">
        <v>11980</v>
      </c>
      <c r="M124" s="6">
        <v>7490</v>
      </c>
      <c r="N124" s="7">
        <f t="shared" si="4"/>
        <v>40220</v>
      </c>
      <c r="O124" s="8">
        <f t="shared" si="5"/>
        <v>109780</v>
      </c>
      <c r="P124" s="4"/>
    </row>
    <row r="125" spans="1:16" ht="15.95" customHeight="1">
      <c r="A125" s="2" t="s">
        <v>13</v>
      </c>
      <c r="B125" s="2" t="s">
        <v>14</v>
      </c>
      <c r="C125" s="9" t="s">
        <v>427</v>
      </c>
      <c r="D125" s="9" t="s">
        <v>428</v>
      </c>
      <c r="E125" s="9" t="s">
        <v>1678</v>
      </c>
      <c r="F125" s="9" t="s">
        <v>32</v>
      </c>
      <c r="G125" s="9" t="s">
        <v>429</v>
      </c>
      <c r="H125" s="9" t="s">
        <v>1678</v>
      </c>
      <c r="I125" s="7">
        <v>150000</v>
      </c>
      <c r="J125" s="6">
        <v>13680</v>
      </c>
      <c r="K125" s="6">
        <v>7070</v>
      </c>
      <c r="L125" s="6">
        <v>11980</v>
      </c>
      <c r="M125" s="6">
        <v>7490</v>
      </c>
      <c r="N125" s="7">
        <f t="shared" si="4"/>
        <v>40220</v>
      </c>
      <c r="O125" s="8">
        <f t="shared" si="5"/>
        <v>109780</v>
      </c>
      <c r="P125" s="4"/>
    </row>
    <row r="126" spans="1:16" ht="15.95" customHeight="1">
      <c r="A126" s="2" t="s">
        <v>13</v>
      </c>
      <c r="B126" s="2" t="s">
        <v>14</v>
      </c>
      <c r="C126" s="9" t="s">
        <v>430</v>
      </c>
      <c r="D126" s="9" t="s">
        <v>431</v>
      </c>
      <c r="E126" s="9" t="s">
        <v>1679</v>
      </c>
      <c r="F126" s="9" t="s">
        <v>29</v>
      </c>
      <c r="G126" s="9" t="s">
        <v>432</v>
      </c>
      <c r="H126" s="9" t="s">
        <v>1679</v>
      </c>
      <c r="I126" s="7">
        <v>150000</v>
      </c>
      <c r="J126" s="6">
        <v>19920</v>
      </c>
      <c r="K126" s="6">
        <v>22720</v>
      </c>
      <c r="L126" s="6">
        <v>29530</v>
      </c>
      <c r="M126" s="6">
        <v>26550</v>
      </c>
      <c r="N126" s="7">
        <f t="shared" si="4"/>
        <v>98720</v>
      </c>
      <c r="O126" s="8">
        <f t="shared" si="5"/>
        <v>51280</v>
      </c>
      <c r="P126" s="4"/>
    </row>
    <row r="127" spans="1:16" ht="15.95" customHeight="1">
      <c r="A127" s="2" t="s">
        <v>13</v>
      </c>
      <c r="B127" s="2" t="s">
        <v>14</v>
      </c>
      <c r="C127" s="9" t="s">
        <v>433</v>
      </c>
      <c r="D127" s="9" t="s">
        <v>434</v>
      </c>
      <c r="E127" s="9" t="s">
        <v>1680</v>
      </c>
      <c r="F127" s="9" t="s">
        <v>29</v>
      </c>
      <c r="G127" s="9" t="s">
        <v>435</v>
      </c>
      <c r="H127" s="9" t="s">
        <v>1981</v>
      </c>
      <c r="I127" s="7">
        <v>150000</v>
      </c>
      <c r="J127" s="6">
        <v>19920</v>
      </c>
      <c r="K127" s="6">
        <v>22720</v>
      </c>
      <c r="L127" s="6">
        <v>29530</v>
      </c>
      <c r="M127" s="6">
        <v>26550</v>
      </c>
      <c r="N127" s="7">
        <f t="shared" si="4"/>
        <v>98720</v>
      </c>
      <c r="O127" s="8">
        <f t="shared" si="5"/>
        <v>51280</v>
      </c>
      <c r="P127" s="4"/>
    </row>
    <row r="128" spans="1:16" ht="15.95" customHeight="1">
      <c r="A128" s="2" t="s">
        <v>13</v>
      </c>
      <c r="B128" s="2" t="s">
        <v>14</v>
      </c>
      <c r="C128" s="9" t="s">
        <v>436</v>
      </c>
      <c r="D128" s="9" t="s">
        <v>437</v>
      </c>
      <c r="E128" s="9" t="s">
        <v>1681</v>
      </c>
      <c r="F128" s="9" t="s">
        <v>32</v>
      </c>
      <c r="G128" s="9" t="s">
        <v>438</v>
      </c>
      <c r="H128" s="9" t="s">
        <v>1681</v>
      </c>
      <c r="I128" s="7">
        <v>150000</v>
      </c>
      <c r="J128" s="6">
        <v>33490</v>
      </c>
      <c r="K128" s="6">
        <v>23380</v>
      </c>
      <c r="L128" s="6">
        <v>38300</v>
      </c>
      <c r="M128" s="6">
        <v>31530</v>
      </c>
      <c r="N128" s="7">
        <f t="shared" si="4"/>
        <v>126700</v>
      </c>
      <c r="O128" s="8">
        <f t="shared" si="5"/>
        <v>23300</v>
      </c>
      <c r="P128" s="4"/>
    </row>
    <row r="129" spans="1:16" ht="15.95" customHeight="1">
      <c r="A129" s="2" t="s">
        <v>13</v>
      </c>
      <c r="B129" s="2" t="s">
        <v>14</v>
      </c>
      <c r="C129" s="9" t="s">
        <v>439</v>
      </c>
      <c r="D129" s="9" t="s">
        <v>440</v>
      </c>
      <c r="E129" s="9" t="s">
        <v>1682</v>
      </c>
      <c r="F129" s="9" t="s">
        <v>23</v>
      </c>
      <c r="G129" s="9" t="s">
        <v>441</v>
      </c>
      <c r="H129" s="9" t="s">
        <v>1682</v>
      </c>
      <c r="I129" s="7">
        <v>150000</v>
      </c>
      <c r="J129" s="6">
        <v>33490</v>
      </c>
      <c r="K129" s="6">
        <v>23380</v>
      </c>
      <c r="L129" s="6">
        <v>38300</v>
      </c>
      <c r="M129" s="6">
        <v>31530</v>
      </c>
      <c r="N129" s="7">
        <f t="shared" si="4"/>
        <v>126700</v>
      </c>
      <c r="O129" s="8">
        <f t="shared" si="5"/>
        <v>23300</v>
      </c>
      <c r="P129" s="4"/>
    </row>
    <row r="130" spans="1:16" ht="15.95" customHeight="1">
      <c r="A130" s="2" t="s">
        <v>13</v>
      </c>
      <c r="B130" s="2" t="s">
        <v>14</v>
      </c>
      <c r="C130" s="9" t="s">
        <v>442</v>
      </c>
      <c r="D130" s="9" t="s">
        <v>443</v>
      </c>
      <c r="E130" s="9" t="s">
        <v>1683</v>
      </c>
      <c r="F130" s="9" t="s">
        <v>29</v>
      </c>
      <c r="G130" s="9" t="s">
        <v>444</v>
      </c>
      <c r="H130" s="9" t="s">
        <v>1982</v>
      </c>
      <c r="I130" s="7">
        <v>150000</v>
      </c>
      <c r="J130" s="6">
        <v>26160</v>
      </c>
      <c r="K130" s="6">
        <v>9690</v>
      </c>
      <c r="L130" s="6">
        <v>12460</v>
      </c>
      <c r="M130" s="6">
        <v>11310</v>
      </c>
      <c r="N130" s="7">
        <f t="shared" si="4"/>
        <v>59620</v>
      </c>
      <c r="O130" s="8">
        <f t="shared" si="5"/>
        <v>90380</v>
      </c>
      <c r="P130" s="4"/>
    </row>
    <row r="131" spans="1:16" ht="15.95" customHeight="1">
      <c r="A131" s="2" t="s">
        <v>13</v>
      </c>
      <c r="B131" s="2" t="s">
        <v>14</v>
      </c>
      <c r="C131" s="9" t="s">
        <v>445</v>
      </c>
      <c r="D131" s="9" t="s">
        <v>446</v>
      </c>
      <c r="E131" s="9" t="s">
        <v>1684</v>
      </c>
      <c r="F131" s="9" t="s">
        <v>74</v>
      </c>
      <c r="G131" s="9" t="s">
        <v>447</v>
      </c>
      <c r="H131" s="9" t="s">
        <v>1684</v>
      </c>
      <c r="I131" s="7">
        <v>150000</v>
      </c>
      <c r="J131" s="6">
        <v>26160</v>
      </c>
      <c r="K131" s="6">
        <v>9690</v>
      </c>
      <c r="L131" s="6">
        <v>12460</v>
      </c>
      <c r="M131" s="6">
        <v>11310</v>
      </c>
      <c r="N131" s="7">
        <f t="shared" si="4"/>
        <v>59620</v>
      </c>
      <c r="O131" s="8">
        <f t="shared" si="5"/>
        <v>90380</v>
      </c>
      <c r="P131" s="4"/>
    </row>
    <row r="132" spans="1:16" ht="15.95" customHeight="1">
      <c r="A132" s="2" t="s">
        <v>13</v>
      </c>
      <c r="B132" s="2" t="s">
        <v>14</v>
      </c>
      <c r="C132" s="9" t="s">
        <v>448</v>
      </c>
      <c r="D132" s="9" t="s">
        <v>449</v>
      </c>
      <c r="E132" s="9" t="s">
        <v>1599</v>
      </c>
      <c r="F132" s="9" t="s">
        <v>17</v>
      </c>
      <c r="G132" s="9" t="s">
        <v>450</v>
      </c>
      <c r="H132" s="9" t="s">
        <v>1599</v>
      </c>
      <c r="I132" s="7">
        <v>150000</v>
      </c>
      <c r="J132" s="6">
        <v>34270</v>
      </c>
      <c r="K132" s="6">
        <v>26050</v>
      </c>
      <c r="L132" s="6">
        <v>39050</v>
      </c>
      <c r="M132" s="6">
        <v>40500</v>
      </c>
      <c r="N132" s="7">
        <f t="shared" si="4"/>
        <v>139870</v>
      </c>
      <c r="O132" s="8">
        <f t="shared" si="5"/>
        <v>10130</v>
      </c>
      <c r="P132" s="4"/>
    </row>
    <row r="133" spans="1:16" ht="15.95" customHeight="1">
      <c r="A133" s="2" t="s">
        <v>13</v>
      </c>
      <c r="B133" s="2" t="s">
        <v>14</v>
      </c>
      <c r="C133" s="9" t="s">
        <v>451</v>
      </c>
      <c r="D133" s="9" t="s">
        <v>452</v>
      </c>
      <c r="E133" s="9" t="s">
        <v>1685</v>
      </c>
      <c r="F133" s="9" t="s">
        <v>23</v>
      </c>
      <c r="G133" s="9" t="s">
        <v>453</v>
      </c>
      <c r="H133" s="9" t="s">
        <v>1685</v>
      </c>
      <c r="I133" s="7">
        <v>150000</v>
      </c>
      <c r="J133" s="6">
        <v>34270</v>
      </c>
      <c r="K133" s="6">
        <v>26050</v>
      </c>
      <c r="L133" s="6">
        <v>39050</v>
      </c>
      <c r="M133" s="6">
        <v>40500</v>
      </c>
      <c r="N133" s="7">
        <f t="shared" si="4"/>
        <v>139870</v>
      </c>
      <c r="O133" s="8">
        <f t="shared" si="5"/>
        <v>10130</v>
      </c>
      <c r="P133" s="4"/>
    </row>
    <row r="134" spans="1:16" ht="15.95" customHeight="1">
      <c r="A134" s="2" t="s">
        <v>13</v>
      </c>
      <c r="B134" s="2" t="s">
        <v>14</v>
      </c>
      <c r="C134" s="9" t="s">
        <v>454</v>
      </c>
      <c r="D134" s="9" t="s">
        <v>455</v>
      </c>
      <c r="E134" s="9" t="s">
        <v>1595</v>
      </c>
      <c r="F134" s="9" t="s">
        <v>44</v>
      </c>
      <c r="G134" s="9" t="s">
        <v>456</v>
      </c>
      <c r="H134" s="9" t="s">
        <v>1595</v>
      </c>
      <c r="I134" s="7">
        <v>150000</v>
      </c>
      <c r="J134" s="6">
        <v>14420</v>
      </c>
      <c r="K134" s="6">
        <v>10680</v>
      </c>
      <c r="L134" s="6">
        <v>15490</v>
      </c>
      <c r="M134" s="6">
        <v>14340</v>
      </c>
      <c r="N134" s="7">
        <f t="shared" si="4"/>
        <v>54930</v>
      </c>
      <c r="O134" s="8">
        <f t="shared" si="5"/>
        <v>95070</v>
      </c>
      <c r="P134" s="4"/>
    </row>
    <row r="135" spans="1:16" ht="15.95" customHeight="1">
      <c r="A135" s="2" t="s">
        <v>13</v>
      </c>
      <c r="B135" s="2" t="s">
        <v>14</v>
      </c>
      <c r="C135" s="9" t="s">
        <v>457</v>
      </c>
      <c r="D135" s="9" t="s">
        <v>458</v>
      </c>
      <c r="E135" s="9" t="s">
        <v>1686</v>
      </c>
      <c r="F135" s="9" t="s">
        <v>29</v>
      </c>
      <c r="G135" s="9" t="s">
        <v>459</v>
      </c>
      <c r="H135" s="9" t="s">
        <v>1686</v>
      </c>
      <c r="I135" s="7">
        <v>150000</v>
      </c>
      <c r="J135" s="6">
        <v>14420</v>
      </c>
      <c r="K135" s="6">
        <v>10680</v>
      </c>
      <c r="L135" s="6">
        <v>15490</v>
      </c>
      <c r="M135" s="6">
        <v>14340</v>
      </c>
      <c r="N135" s="7">
        <f t="shared" si="4"/>
        <v>54930</v>
      </c>
      <c r="O135" s="8">
        <f t="shared" si="5"/>
        <v>95070</v>
      </c>
      <c r="P135" s="4"/>
    </row>
    <row r="136" spans="1:16" ht="15.95" customHeight="1">
      <c r="A136" s="2" t="s">
        <v>13</v>
      </c>
      <c r="B136" s="2" t="s">
        <v>14</v>
      </c>
      <c r="C136" s="9" t="s">
        <v>460</v>
      </c>
      <c r="D136" s="9" t="s">
        <v>461</v>
      </c>
      <c r="E136" s="9" t="s">
        <v>1687</v>
      </c>
      <c r="F136" s="9" t="s">
        <v>29</v>
      </c>
      <c r="G136" s="9" t="s">
        <v>462</v>
      </c>
      <c r="H136" s="9" t="s">
        <v>1983</v>
      </c>
      <c r="I136" s="7">
        <v>150000</v>
      </c>
      <c r="J136" s="6">
        <v>20610</v>
      </c>
      <c r="K136" s="6">
        <v>10450</v>
      </c>
      <c r="L136" s="6">
        <v>34750</v>
      </c>
      <c r="M136" s="6">
        <v>22580</v>
      </c>
      <c r="N136" s="7">
        <f t="shared" si="4"/>
        <v>88390</v>
      </c>
      <c r="O136" s="8">
        <f t="shared" si="5"/>
        <v>61610</v>
      </c>
      <c r="P136" s="4"/>
    </row>
    <row r="137" spans="1:16" ht="15.95" customHeight="1">
      <c r="A137" s="2" t="s">
        <v>13</v>
      </c>
      <c r="B137" s="2" t="s">
        <v>14</v>
      </c>
      <c r="C137" s="9" t="s">
        <v>463</v>
      </c>
      <c r="D137" s="9" t="s">
        <v>464</v>
      </c>
      <c r="E137" s="9" t="s">
        <v>1645</v>
      </c>
      <c r="F137" s="9" t="s">
        <v>29</v>
      </c>
      <c r="G137" s="9" t="s">
        <v>465</v>
      </c>
      <c r="H137" s="9" t="s">
        <v>1645</v>
      </c>
      <c r="I137" s="7">
        <v>150000</v>
      </c>
      <c r="J137" s="6">
        <v>20610</v>
      </c>
      <c r="K137" s="6">
        <v>10450</v>
      </c>
      <c r="L137" s="6">
        <v>34750</v>
      </c>
      <c r="M137" s="6">
        <v>22580</v>
      </c>
      <c r="N137" s="7">
        <f t="shared" si="4"/>
        <v>88390</v>
      </c>
      <c r="O137" s="8">
        <f t="shared" si="5"/>
        <v>61610</v>
      </c>
      <c r="P137" s="4"/>
    </row>
    <row r="138" spans="1:16" ht="15.95" customHeight="1">
      <c r="A138" s="2" t="s">
        <v>13</v>
      </c>
      <c r="B138" s="2" t="s">
        <v>14</v>
      </c>
      <c r="C138" s="9" t="s">
        <v>468</v>
      </c>
      <c r="D138" s="9" t="s">
        <v>469</v>
      </c>
      <c r="E138" s="9" t="s">
        <v>1688</v>
      </c>
      <c r="F138" s="9" t="s">
        <v>23</v>
      </c>
      <c r="G138" s="9" t="s">
        <v>470</v>
      </c>
      <c r="H138" s="9" t="s">
        <v>1688</v>
      </c>
      <c r="I138" s="7">
        <v>150000</v>
      </c>
      <c r="J138" s="6">
        <v>25890</v>
      </c>
      <c r="K138" s="6">
        <v>21190</v>
      </c>
      <c r="L138" s="6">
        <v>31960</v>
      </c>
      <c r="M138" s="6">
        <v>26890</v>
      </c>
      <c r="N138" s="7">
        <f t="shared" si="4"/>
        <v>105930</v>
      </c>
      <c r="O138" s="8">
        <f t="shared" si="5"/>
        <v>44070</v>
      </c>
      <c r="P138" s="4"/>
    </row>
    <row r="139" spans="1:16" ht="15.95" customHeight="1">
      <c r="A139" s="2" t="s">
        <v>13</v>
      </c>
      <c r="B139" s="2" t="s">
        <v>14</v>
      </c>
      <c r="C139" s="9" t="s">
        <v>471</v>
      </c>
      <c r="D139" s="9" t="s">
        <v>472</v>
      </c>
      <c r="E139" s="9" t="s">
        <v>1689</v>
      </c>
      <c r="F139" s="9" t="s">
        <v>78</v>
      </c>
      <c r="G139" s="9" t="s">
        <v>473</v>
      </c>
      <c r="H139" s="9" t="s">
        <v>1689</v>
      </c>
      <c r="I139" s="7">
        <v>150000</v>
      </c>
      <c r="J139" s="6">
        <v>25890</v>
      </c>
      <c r="K139" s="6">
        <v>21190</v>
      </c>
      <c r="L139" s="6">
        <v>31960</v>
      </c>
      <c r="M139" s="6">
        <v>26890</v>
      </c>
      <c r="N139" s="7">
        <f t="shared" si="4"/>
        <v>105930</v>
      </c>
      <c r="O139" s="8">
        <f t="shared" si="5"/>
        <v>44070</v>
      </c>
      <c r="P139" s="4"/>
    </row>
    <row r="140" spans="1:16" ht="15.95" customHeight="1">
      <c r="A140" s="2" t="s">
        <v>13</v>
      </c>
      <c r="B140" s="2" t="s">
        <v>14</v>
      </c>
      <c r="C140" s="9" t="s">
        <v>474</v>
      </c>
      <c r="D140" s="9" t="s">
        <v>475</v>
      </c>
      <c r="E140" s="9" t="s">
        <v>1570</v>
      </c>
      <c r="F140" s="9" t="s">
        <v>29</v>
      </c>
      <c r="G140" s="9" t="s">
        <v>476</v>
      </c>
      <c r="H140" s="9" t="s">
        <v>1570</v>
      </c>
      <c r="I140" s="7">
        <v>150000</v>
      </c>
      <c r="J140" s="6">
        <v>18110</v>
      </c>
      <c r="K140" s="6">
        <v>16000</v>
      </c>
      <c r="L140" s="6">
        <v>31820</v>
      </c>
      <c r="M140" s="6">
        <v>22690</v>
      </c>
      <c r="N140" s="7">
        <f t="shared" si="4"/>
        <v>88620</v>
      </c>
      <c r="O140" s="8">
        <f t="shared" si="5"/>
        <v>61380</v>
      </c>
      <c r="P140" s="4"/>
    </row>
    <row r="141" spans="1:16" ht="15.95" customHeight="1">
      <c r="A141" s="2" t="s">
        <v>13</v>
      </c>
      <c r="B141" s="2" t="s">
        <v>14</v>
      </c>
      <c r="C141" s="9" t="s">
        <v>477</v>
      </c>
      <c r="D141" s="9" t="s">
        <v>478</v>
      </c>
      <c r="E141" s="9" t="s">
        <v>1658</v>
      </c>
      <c r="F141" s="9" t="s">
        <v>29</v>
      </c>
      <c r="G141" s="9" t="s">
        <v>479</v>
      </c>
      <c r="H141" s="9" t="s">
        <v>1658</v>
      </c>
      <c r="I141" s="7">
        <v>150000</v>
      </c>
      <c r="J141" s="6">
        <v>18110</v>
      </c>
      <c r="K141" s="6">
        <v>16000</v>
      </c>
      <c r="L141" s="6">
        <v>31820</v>
      </c>
      <c r="M141" s="6">
        <v>22690</v>
      </c>
      <c r="N141" s="7">
        <f t="shared" si="4"/>
        <v>88620</v>
      </c>
      <c r="O141" s="8">
        <f t="shared" si="5"/>
        <v>61380</v>
      </c>
      <c r="P141" s="4"/>
    </row>
    <row r="142" spans="1:16" ht="15.95" customHeight="1">
      <c r="A142" s="2" t="s">
        <v>13</v>
      </c>
      <c r="B142" s="2" t="s">
        <v>14</v>
      </c>
      <c r="C142" s="9" t="s">
        <v>480</v>
      </c>
      <c r="D142" s="9" t="s">
        <v>481</v>
      </c>
      <c r="E142" s="9" t="s">
        <v>1649</v>
      </c>
      <c r="F142" s="9" t="s">
        <v>179</v>
      </c>
      <c r="G142" s="9" t="s">
        <v>482</v>
      </c>
      <c r="H142" s="9" t="s">
        <v>1692</v>
      </c>
      <c r="I142" s="7">
        <v>150000</v>
      </c>
      <c r="J142" s="6">
        <v>18850</v>
      </c>
      <c r="K142" s="6">
        <v>10990</v>
      </c>
      <c r="L142" s="6">
        <v>14180</v>
      </c>
      <c r="M142" s="6">
        <v>12110</v>
      </c>
      <c r="N142" s="7">
        <f t="shared" si="4"/>
        <v>56130</v>
      </c>
      <c r="O142" s="8">
        <f t="shared" si="5"/>
        <v>93870</v>
      </c>
      <c r="P142" s="4"/>
    </row>
    <row r="143" spans="1:16" ht="15.95" customHeight="1">
      <c r="A143" s="2" t="s">
        <v>13</v>
      </c>
      <c r="B143" s="2" t="s">
        <v>14</v>
      </c>
      <c r="C143" s="9" t="s">
        <v>483</v>
      </c>
      <c r="D143" s="9" t="s">
        <v>484</v>
      </c>
      <c r="E143" s="9" t="s">
        <v>1690</v>
      </c>
      <c r="F143" s="9" t="s">
        <v>44</v>
      </c>
      <c r="G143" s="9" t="s">
        <v>485</v>
      </c>
      <c r="H143" s="9" t="s">
        <v>1690</v>
      </c>
      <c r="I143" s="7">
        <v>150000</v>
      </c>
      <c r="J143" s="6">
        <v>18850</v>
      </c>
      <c r="K143" s="6">
        <v>10990</v>
      </c>
      <c r="L143" s="6">
        <v>14180</v>
      </c>
      <c r="M143" s="6">
        <v>12110</v>
      </c>
      <c r="N143" s="7">
        <f t="shared" si="4"/>
        <v>56130</v>
      </c>
      <c r="O143" s="8">
        <f t="shared" si="5"/>
        <v>93870</v>
      </c>
      <c r="P143" s="4"/>
    </row>
    <row r="144" spans="1:16" ht="15.95" customHeight="1">
      <c r="A144" s="2" t="s">
        <v>13</v>
      </c>
      <c r="B144" s="2" t="s">
        <v>14</v>
      </c>
      <c r="C144" s="9" t="s">
        <v>489</v>
      </c>
      <c r="D144" s="9" t="s">
        <v>490</v>
      </c>
      <c r="E144" s="9" t="s">
        <v>1691</v>
      </c>
      <c r="F144" s="9" t="s">
        <v>32</v>
      </c>
      <c r="G144" s="9" t="s">
        <v>491</v>
      </c>
      <c r="H144" s="9" t="s">
        <v>1594</v>
      </c>
      <c r="I144" s="7">
        <v>150000</v>
      </c>
      <c r="J144" s="6">
        <v>30180</v>
      </c>
      <c r="K144" s="6">
        <v>20490</v>
      </c>
      <c r="L144" s="6">
        <v>32900</v>
      </c>
      <c r="M144" s="6">
        <v>28850</v>
      </c>
      <c r="N144" s="7">
        <f t="shared" si="4"/>
        <v>112420</v>
      </c>
      <c r="O144" s="8">
        <f t="shared" si="5"/>
        <v>37580</v>
      </c>
      <c r="P144" s="4"/>
    </row>
    <row r="145" spans="1:16" ht="15.95" customHeight="1">
      <c r="A145" s="2" t="s">
        <v>13</v>
      </c>
      <c r="B145" s="2" t="s">
        <v>14</v>
      </c>
      <c r="C145" s="9" t="s">
        <v>493</v>
      </c>
      <c r="D145" s="9" t="s">
        <v>494</v>
      </c>
      <c r="E145" s="9" t="s">
        <v>1692</v>
      </c>
      <c r="F145" s="9" t="s">
        <v>29</v>
      </c>
      <c r="G145" s="9" t="s">
        <v>495</v>
      </c>
      <c r="H145" s="9" t="s">
        <v>1984</v>
      </c>
      <c r="I145" s="7">
        <v>150000</v>
      </c>
      <c r="J145" s="6">
        <v>34400</v>
      </c>
      <c r="K145" s="6">
        <v>19250</v>
      </c>
      <c r="L145" s="6">
        <v>46410</v>
      </c>
      <c r="M145" s="6">
        <v>32570</v>
      </c>
      <c r="N145" s="7">
        <f t="shared" si="4"/>
        <v>132630</v>
      </c>
      <c r="O145" s="8">
        <f t="shared" si="5"/>
        <v>17370</v>
      </c>
      <c r="P145" s="4"/>
    </row>
    <row r="146" spans="1:16" ht="15.95" customHeight="1">
      <c r="A146" s="2" t="s">
        <v>13</v>
      </c>
      <c r="B146" s="2" t="s">
        <v>14</v>
      </c>
      <c r="C146" s="9" t="s">
        <v>496</v>
      </c>
      <c r="D146" s="9" t="s">
        <v>497</v>
      </c>
      <c r="E146" s="9" t="s">
        <v>1693</v>
      </c>
      <c r="F146" s="9" t="s">
        <v>498</v>
      </c>
      <c r="G146" s="9" t="s">
        <v>499</v>
      </c>
      <c r="H146" s="9" t="s">
        <v>1693</v>
      </c>
      <c r="I146" s="7">
        <v>150000</v>
      </c>
      <c r="J146" s="6">
        <v>34400</v>
      </c>
      <c r="K146" s="6">
        <v>19250</v>
      </c>
      <c r="L146" s="6">
        <v>46410</v>
      </c>
      <c r="M146" s="6">
        <v>32570</v>
      </c>
      <c r="N146" s="7">
        <f t="shared" si="4"/>
        <v>132630</v>
      </c>
      <c r="O146" s="8">
        <f t="shared" si="5"/>
        <v>17370</v>
      </c>
      <c r="P146" s="4"/>
    </row>
    <row r="147" spans="1:16" ht="15.95" customHeight="1">
      <c r="A147" s="2" t="s">
        <v>13</v>
      </c>
      <c r="B147" s="2" t="s">
        <v>14</v>
      </c>
      <c r="C147" s="9" t="s">
        <v>500</v>
      </c>
      <c r="D147" s="9" t="s">
        <v>501</v>
      </c>
      <c r="E147" s="9" t="s">
        <v>1618</v>
      </c>
      <c r="F147" s="9" t="s">
        <v>29</v>
      </c>
      <c r="G147" s="9" t="s">
        <v>502</v>
      </c>
      <c r="H147" s="9" t="s">
        <v>1618</v>
      </c>
      <c r="I147" s="7">
        <v>150000</v>
      </c>
      <c r="J147" s="6">
        <v>31550</v>
      </c>
      <c r="K147" s="6">
        <v>19470</v>
      </c>
      <c r="L147" s="6">
        <v>36470</v>
      </c>
      <c r="M147" s="6">
        <v>32680</v>
      </c>
      <c r="N147" s="7">
        <f t="shared" si="4"/>
        <v>120170</v>
      </c>
      <c r="O147" s="8">
        <f t="shared" si="5"/>
        <v>29830</v>
      </c>
      <c r="P147" s="4"/>
    </row>
    <row r="148" spans="1:16" ht="15.95" customHeight="1">
      <c r="A148" s="2" t="s">
        <v>13</v>
      </c>
      <c r="B148" s="2" t="s">
        <v>14</v>
      </c>
      <c r="C148" s="9" t="s">
        <v>503</v>
      </c>
      <c r="D148" s="9" t="s">
        <v>504</v>
      </c>
      <c r="E148" s="9" t="s">
        <v>1694</v>
      </c>
      <c r="F148" s="9" t="s">
        <v>294</v>
      </c>
      <c r="G148" s="9" t="s">
        <v>505</v>
      </c>
      <c r="H148" s="9" t="s">
        <v>1694</v>
      </c>
      <c r="I148" s="7">
        <v>150000</v>
      </c>
      <c r="J148" s="6">
        <v>31550</v>
      </c>
      <c r="K148" s="6">
        <v>19470</v>
      </c>
      <c r="L148" s="6">
        <v>36470</v>
      </c>
      <c r="M148" s="6">
        <v>32680</v>
      </c>
      <c r="N148" s="7">
        <f t="shared" si="4"/>
        <v>120170</v>
      </c>
      <c r="O148" s="8">
        <f t="shared" si="5"/>
        <v>29830</v>
      </c>
      <c r="P148" s="4"/>
    </row>
    <row r="149" spans="1:16" ht="15.95" customHeight="1">
      <c r="A149" s="2" t="s">
        <v>13</v>
      </c>
      <c r="B149" s="2" t="s">
        <v>14</v>
      </c>
      <c r="C149" s="9" t="s">
        <v>506</v>
      </c>
      <c r="D149" s="9" t="s">
        <v>507</v>
      </c>
      <c r="E149" s="9" t="s">
        <v>1695</v>
      </c>
      <c r="F149" s="9" t="s">
        <v>44</v>
      </c>
      <c r="G149" s="9" t="s">
        <v>508</v>
      </c>
      <c r="H149" s="9" t="s">
        <v>1695</v>
      </c>
      <c r="I149" s="7">
        <v>150000</v>
      </c>
      <c r="J149" s="6">
        <v>20100</v>
      </c>
      <c r="K149" s="6">
        <v>14680</v>
      </c>
      <c r="L149" s="6">
        <v>56390</v>
      </c>
      <c r="M149" s="6">
        <v>38090</v>
      </c>
      <c r="N149" s="7">
        <f t="shared" si="4"/>
        <v>129260</v>
      </c>
      <c r="O149" s="8">
        <f t="shared" si="5"/>
        <v>20740</v>
      </c>
      <c r="P149" s="4"/>
    </row>
    <row r="150" spans="1:16" ht="15.95" customHeight="1">
      <c r="A150" s="2" t="s">
        <v>13</v>
      </c>
      <c r="B150" s="2" t="s">
        <v>14</v>
      </c>
      <c r="C150" s="9" t="s">
        <v>509</v>
      </c>
      <c r="D150" s="9" t="s">
        <v>510</v>
      </c>
      <c r="E150" s="9" t="s">
        <v>1696</v>
      </c>
      <c r="F150" s="9" t="s">
        <v>44</v>
      </c>
      <c r="G150" s="9" t="s">
        <v>511</v>
      </c>
      <c r="H150" s="9" t="s">
        <v>1696</v>
      </c>
      <c r="I150" s="7">
        <v>150000</v>
      </c>
      <c r="J150" s="6">
        <v>20100</v>
      </c>
      <c r="K150" s="6">
        <v>14680</v>
      </c>
      <c r="L150" s="6">
        <v>56390</v>
      </c>
      <c r="M150" s="6">
        <v>38090</v>
      </c>
      <c r="N150" s="7">
        <f t="shared" ref="N150:N202" si="6">SUM(J150:M150)</f>
        <v>129260</v>
      </c>
      <c r="O150" s="8">
        <f t="shared" ref="O150:O202" si="7">I150-N150</f>
        <v>20740</v>
      </c>
      <c r="P150" s="4"/>
    </row>
    <row r="151" spans="1:16" ht="15.95" customHeight="1">
      <c r="A151" s="2" t="s">
        <v>13</v>
      </c>
      <c r="B151" s="2" t="s">
        <v>14</v>
      </c>
      <c r="C151" s="9" t="s">
        <v>512</v>
      </c>
      <c r="D151" s="9" t="s">
        <v>513</v>
      </c>
      <c r="E151" s="9" t="s">
        <v>1697</v>
      </c>
      <c r="F151" s="9" t="s">
        <v>294</v>
      </c>
      <c r="G151" s="9" t="s">
        <v>514</v>
      </c>
      <c r="H151" s="9" t="s">
        <v>1697</v>
      </c>
      <c r="I151" s="7">
        <v>150000</v>
      </c>
      <c r="J151" s="6">
        <f>4390*2</f>
        <v>8780</v>
      </c>
      <c r="K151" s="6">
        <f>5060*2</f>
        <v>10120</v>
      </c>
      <c r="L151" s="6">
        <f>14240*2</f>
        <v>28480</v>
      </c>
      <c r="M151" s="6">
        <f>13100*2</f>
        <v>26200</v>
      </c>
      <c r="N151" s="7">
        <f t="shared" si="6"/>
        <v>73580</v>
      </c>
      <c r="O151" s="8">
        <f t="shared" si="7"/>
        <v>76420</v>
      </c>
      <c r="P151" s="4"/>
    </row>
    <row r="152" spans="1:16" ht="15.95" customHeight="1">
      <c r="A152" s="2" t="s">
        <v>13</v>
      </c>
      <c r="B152" s="2" t="s">
        <v>14</v>
      </c>
      <c r="C152" s="9" t="s">
        <v>516</v>
      </c>
      <c r="D152" s="9" t="s">
        <v>517</v>
      </c>
      <c r="E152" s="9" t="s">
        <v>1698</v>
      </c>
      <c r="F152" s="9" t="s">
        <v>29</v>
      </c>
      <c r="G152" s="9" t="s">
        <v>518</v>
      </c>
      <c r="H152" s="9" t="s">
        <v>1698</v>
      </c>
      <c r="I152" s="7">
        <v>150000</v>
      </c>
      <c r="J152" s="6">
        <v>20130</v>
      </c>
      <c r="K152" s="6">
        <v>18780</v>
      </c>
      <c r="L152" s="6">
        <v>29050</v>
      </c>
      <c r="M152" s="6">
        <v>24740</v>
      </c>
      <c r="N152" s="7">
        <f t="shared" si="6"/>
        <v>92700</v>
      </c>
      <c r="O152" s="8">
        <f t="shared" si="7"/>
        <v>57300</v>
      </c>
      <c r="P152" s="4"/>
    </row>
    <row r="153" spans="1:16" ht="15.95" customHeight="1">
      <c r="A153" s="2" t="s">
        <v>13</v>
      </c>
      <c r="B153" s="2" t="s">
        <v>14</v>
      </c>
      <c r="C153" s="9" t="s">
        <v>519</v>
      </c>
      <c r="D153" s="9" t="s">
        <v>520</v>
      </c>
      <c r="E153" s="9" t="s">
        <v>1699</v>
      </c>
      <c r="F153" s="9" t="s">
        <v>521</v>
      </c>
      <c r="G153" s="9" t="s">
        <v>522</v>
      </c>
      <c r="H153" s="9" t="s">
        <v>1699</v>
      </c>
      <c r="I153" s="7">
        <v>150000</v>
      </c>
      <c r="J153" s="6">
        <v>20130</v>
      </c>
      <c r="K153" s="6">
        <v>18780</v>
      </c>
      <c r="L153" s="6">
        <v>29050</v>
      </c>
      <c r="M153" s="6">
        <v>24740</v>
      </c>
      <c r="N153" s="7">
        <f t="shared" si="6"/>
        <v>92700</v>
      </c>
      <c r="O153" s="8">
        <f t="shared" si="7"/>
        <v>57300</v>
      </c>
      <c r="P153" s="4"/>
    </row>
    <row r="154" spans="1:16" ht="15.95" customHeight="1">
      <c r="A154" s="2" t="s">
        <v>13</v>
      </c>
      <c r="B154" s="2" t="s">
        <v>14</v>
      </c>
      <c r="C154" s="9" t="s">
        <v>523</v>
      </c>
      <c r="D154" s="9" t="s">
        <v>524</v>
      </c>
      <c r="E154" s="9" t="s">
        <v>1611</v>
      </c>
      <c r="F154" s="9" t="s">
        <v>63</v>
      </c>
      <c r="G154" s="9" t="s">
        <v>525</v>
      </c>
      <c r="H154" s="9" t="s">
        <v>1611</v>
      </c>
      <c r="I154" s="7">
        <v>150000</v>
      </c>
      <c r="J154" s="6">
        <v>32920</v>
      </c>
      <c r="K154" s="6">
        <v>24050</v>
      </c>
      <c r="L154" s="6">
        <v>39820</v>
      </c>
      <c r="M154" s="6">
        <v>30830</v>
      </c>
      <c r="N154" s="7">
        <f t="shared" si="6"/>
        <v>127620</v>
      </c>
      <c r="O154" s="8">
        <f t="shared" si="7"/>
        <v>22380</v>
      </c>
      <c r="P154" s="4"/>
    </row>
    <row r="155" spans="1:16" ht="15.95" customHeight="1">
      <c r="A155" s="2" t="s">
        <v>13</v>
      </c>
      <c r="B155" s="2" t="s">
        <v>14</v>
      </c>
      <c r="C155" s="9" t="s">
        <v>526</v>
      </c>
      <c r="D155" s="9" t="s">
        <v>527</v>
      </c>
      <c r="E155" s="9" t="s">
        <v>1700</v>
      </c>
      <c r="F155" s="9" t="s">
        <v>32</v>
      </c>
      <c r="G155" s="9" t="s">
        <v>528</v>
      </c>
      <c r="H155" s="9" t="s">
        <v>1700</v>
      </c>
      <c r="I155" s="7">
        <v>150000</v>
      </c>
      <c r="J155" s="6">
        <v>32920</v>
      </c>
      <c r="K155" s="6">
        <v>24050</v>
      </c>
      <c r="L155" s="6">
        <v>39820</v>
      </c>
      <c r="M155" s="6">
        <v>30830</v>
      </c>
      <c r="N155" s="7">
        <f t="shared" si="6"/>
        <v>127620</v>
      </c>
      <c r="O155" s="8">
        <f t="shared" si="7"/>
        <v>22380</v>
      </c>
      <c r="P155" s="4"/>
    </row>
    <row r="156" spans="1:16" ht="15.95" customHeight="1">
      <c r="A156" s="2" t="s">
        <v>13</v>
      </c>
      <c r="B156" s="2" t="s">
        <v>14</v>
      </c>
      <c r="C156" s="9" t="s">
        <v>529</v>
      </c>
      <c r="D156" s="9" t="s">
        <v>530</v>
      </c>
      <c r="E156" s="9" t="s">
        <v>1701</v>
      </c>
      <c r="F156" s="9" t="s">
        <v>29</v>
      </c>
      <c r="G156" s="9" t="s">
        <v>531</v>
      </c>
      <c r="H156" s="9" t="s">
        <v>1701</v>
      </c>
      <c r="I156" s="7">
        <v>150000</v>
      </c>
      <c r="J156" s="6">
        <v>34640</v>
      </c>
      <c r="K156" s="6">
        <v>25270</v>
      </c>
      <c r="L156" s="6">
        <v>52600</v>
      </c>
      <c r="M156" s="6">
        <v>35760</v>
      </c>
      <c r="N156" s="7">
        <f t="shared" si="6"/>
        <v>148270</v>
      </c>
      <c r="O156" s="8">
        <f t="shared" si="7"/>
        <v>1730</v>
      </c>
      <c r="P156" s="4"/>
    </row>
    <row r="157" spans="1:16" ht="15.95" customHeight="1">
      <c r="A157" s="2" t="s">
        <v>13</v>
      </c>
      <c r="B157" s="2" t="s">
        <v>14</v>
      </c>
      <c r="C157" s="9" t="s">
        <v>532</v>
      </c>
      <c r="D157" s="9" t="s">
        <v>533</v>
      </c>
      <c r="E157" s="9" t="s">
        <v>1702</v>
      </c>
      <c r="F157" s="9" t="s">
        <v>74</v>
      </c>
      <c r="G157" s="9" t="s">
        <v>534</v>
      </c>
      <c r="H157" s="9" t="s">
        <v>1852</v>
      </c>
      <c r="I157" s="7">
        <v>150000</v>
      </c>
      <c r="J157" s="6">
        <v>34640</v>
      </c>
      <c r="K157" s="6">
        <v>25270</v>
      </c>
      <c r="L157" s="6">
        <v>52600</v>
      </c>
      <c r="M157" s="6">
        <v>35760</v>
      </c>
      <c r="N157" s="7">
        <f t="shared" si="6"/>
        <v>148270</v>
      </c>
      <c r="O157" s="8">
        <f t="shared" si="7"/>
        <v>1730</v>
      </c>
      <c r="P157" s="4"/>
    </row>
    <row r="158" spans="1:16" ht="15.95" customHeight="1">
      <c r="A158" s="2" t="s">
        <v>13</v>
      </c>
      <c r="B158" s="2" t="s">
        <v>14</v>
      </c>
      <c r="C158" s="9" t="s">
        <v>535</v>
      </c>
      <c r="D158" s="9" t="s">
        <v>536</v>
      </c>
      <c r="E158" s="9" t="s">
        <v>1674</v>
      </c>
      <c r="F158" s="9" t="s">
        <v>19</v>
      </c>
      <c r="G158" s="9" t="s">
        <v>537</v>
      </c>
      <c r="H158" s="9" t="s">
        <v>1674</v>
      </c>
      <c r="I158" s="7">
        <v>150000</v>
      </c>
      <c r="J158" s="6">
        <v>27220</v>
      </c>
      <c r="K158" s="6">
        <v>21170</v>
      </c>
      <c r="L158" s="6">
        <v>32280</v>
      </c>
      <c r="M158" s="6">
        <v>25650</v>
      </c>
      <c r="N158" s="7">
        <f t="shared" si="6"/>
        <v>106320</v>
      </c>
      <c r="O158" s="8">
        <f t="shared" si="7"/>
        <v>43680</v>
      </c>
      <c r="P158" s="4"/>
    </row>
    <row r="159" spans="1:16" ht="15.95" customHeight="1">
      <c r="A159" s="2" t="s">
        <v>13</v>
      </c>
      <c r="B159" s="2" t="s">
        <v>14</v>
      </c>
      <c r="C159" s="9" t="s">
        <v>538</v>
      </c>
      <c r="D159" s="9" t="s">
        <v>539</v>
      </c>
      <c r="E159" s="9" t="s">
        <v>1703</v>
      </c>
      <c r="F159" s="9" t="s">
        <v>74</v>
      </c>
      <c r="G159" s="9" t="s">
        <v>540</v>
      </c>
      <c r="H159" s="9" t="s">
        <v>1703</v>
      </c>
      <c r="I159" s="7">
        <v>150000</v>
      </c>
      <c r="J159" s="6">
        <v>27220</v>
      </c>
      <c r="K159" s="6">
        <v>21170</v>
      </c>
      <c r="L159" s="6">
        <v>32280</v>
      </c>
      <c r="M159" s="6">
        <v>25650</v>
      </c>
      <c r="N159" s="7">
        <f t="shared" si="6"/>
        <v>106320</v>
      </c>
      <c r="O159" s="8">
        <f t="shared" si="7"/>
        <v>43680</v>
      </c>
      <c r="P159" s="4"/>
    </row>
    <row r="160" spans="1:16" ht="15.95" customHeight="1">
      <c r="A160" s="2" t="s">
        <v>13</v>
      </c>
      <c r="B160" s="2" t="s">
        <v>14</v>
      </c>
      <c r="C160" s="9" t="s">
        <v>541</v>
      </c>
      <c r="D160" s="9" t="s">
        <v>542</v>
      </c>
      <c r="E160" s="9" t="s">
        <v>1704</v>
      </c>
      <c r="F160" s="9" t="s">
        <v>23</v>
      </c>
      <c r="G160" s="9" t="s">
        <v>543</v>
      </c>
      <c r="H160" s="9" t="s">
        <v>1704</v>
      </c>
      <c r="I160" s="7">
        <v>150000</v>
      </c>
      <c r="J160" s="6">
        <v>24500</v>
      </c>
      <c r="K160" s="6">
        <v>15930</v>
      </c>
      <c r="L160" s="6">
        <v>41070</v>
      </c>
      <c r="M160" s="6">
        <v>32700</v>
      </c>
      <c r="N160" s="7">
        <f t="shared" si="6"/>
        <v>114200</v>
      </c>
      <c r="O160" s="8">
        <f t="shared" si="7"/>
        <v>35800</v>
      </c>
      <c r="P160" s="4"/>
    </row>
    <row r="161" spans="1:16" ht="15.95" customHeight="1">
      <c r="A161" s="2" t="s">
        <v>13</v>
      </c>
      <c r="B161" s="2" t="s">
        <v>14</v>
      </c>
      <c r="C161" s="9" t="s">
        <v>544</v>
      </c>
      <c r="D161" s="9" t="s">
        <v>545</v>
      </c>
      <c r="E161" s="9" t="s">
        <v>1705</v>
      </c>
      <c r="F161" s="9" t="s">
        <v>23</v>
      </c>
      <c r="G161" s="9" t="s">
        <v>546</v>
      </c>
      <c r="H161" s="9" t="s">
        <v>1705</v>
      </c>
      <c r="I161" s="7">
        <v>150000</v>
      </c>
      <c r="J161" s="6">
        <v>24500</v>
      </c>
      <c r="K161" s="6">
        <v>15930</v>
      </c>
      <c r="L161" s="6">
        <v>41070</v>
      </c>
      <c r="M161" s="6">
        <v>32700</v>
      </c>
      <c r="N161" s="7">
        <f t="shared" si="6"/>
        <v>114200</v>
      </c>
      <c r="O161" s="8">
        <f t="shared" si="7"/>
        <v>35800</v>
      </c>
      <c r="P161" s="4"/>
    </row>
    <row r="162" spans="1:16" ht="15.95" customHeight="1">
      <c r="A162" s="2" t="s">
        <v>13</v>
      </c>
      <c r="B162" s="2" t="s">
        <v>14</v>
      </c>
      <c r="C162" s="9" t="s">
        <v>547</v>
      </c>
      <c r="D162" s="9" t="s">
        <v>548</v>
      </c>
      <c r="E162" s="9" t="s">
        <v>1706</v>
      </c>
      <c r="F162" s="9" t="s">
        <v>63</v>
      </c>
      <c r="G162" s="9" t="s">
        <v>549</v>
      </c>
      <c r="H162" s="9" t="s">
        <v>1706</v>
      </c>
      <c r="I162" s="7">
        <v>150000</v>
      </c>
      <c r="J162" s="6">
        <v>25820</v>
      </c>
      <c r="K162" s="6">
        <v>13160</v>
      </c>
      <c r="L162" s="6">
        <v>25950</v>
      </c>
      <c r="M162" s="6">
        <v>16110</v>
      </c>
      <c r="N162" s="7">
        <f t="shared" si="6"/>
        <v>81040</v>
      </c>
      <c r="O162" s="8">
        <f t="shared" si="7"/>
        <v>68960</v>
      </c>
      <c r="P162" s="4"/>
    </row>
    <row r="163" spans="1:16" ht="15.95" customHeight="1">
      <c r="A163" s="2" t="s">
        <v>13</v>
      </c>
      <c r="B163" s="2" t="s">
        <v>14</v>
      </c>
      <c r="C163" s="9" t="s">
        <v>550</v>
      </c>
      <c r="D163" s="9" t="s">
        <v>551</v>
      </c>
      <c r="E163" s="9" t="s">
        <v>1707</v>
      </c>
      <c r="F163" s="9" t="s">
        <v>32</v>
      </c>
      <c r="G163" s="9" t="s">
        <v>552</v>
      </c>
      <c r="H163" s="9" t="s">
        <v>1707</v>
      </c>
      <c r="I163" s="7">
        <v>150000</v>
      </c>
      <c r="J163" s="6">
        <v>25820</v>
      </c>
      <c r="K163" s="6">
        <v>13160</v>
      </c>
      <c r="L163" s="6">
        <v>25950</v>
      </c>
      <c r="M163" s="6">
        <v>16110</v>
      </c>
      <c r="N163" s="7">
        <f t="shared" si="6"/>
        <v>81040</v>
      </c>
      <c r="O163" s="8">
        <f t="shared" si="7"/>
        <v>68960</v>
      </c>
      <c r="P163" s="4"/>
    </row>
    <row r="164" spans="1:16" ht="15.95" customHeight="1">
      <c r="A164" s="2" t="s">
        <v>13</v>
      </c>
      <c r="B164" s="2" t="s">
        <v>14</v>
      </c>
      <c r="C164" s="9" t="s">
        <v>553</v>
      </c>
      <c r="D164" s="9" t="s">
        <v>554</v>
      </c>
      <c r="E164" s="9" t="s">
        <v>1708</v>
      </c>
      <c r="F164" s="9" t="s">
        <v>63</v>
      </c>
      <c r="G164" s="9" t="s">
        <v>555</v>
      </c>
      <c r="H164" s="9" t="s">
        <v>1708</v>
      </c>
      <c r="I164" s="7">
        <v>150000</v>
      </c>
      <c r="J164" s="6">
        <v>19950</v>
      </c>
      <c r="K164" s="6">
        <v>9820</v>
      </c>
      <c r="L164" s="6">
        <v>14640</v>
      </c>
      <c r="M164" s="6">
        <v>6180</v>
      </c>
      <c r="N164" s="7">
        <f t="shared" si="6"/>
        <v>50590</v>
      </c>
      <c r="O164" s="8">
        <f t="shared" si="7"/>
        <v>99410</v>
      </c>
      <c r="P164" s="4"/>
    </row>
    <row r="165" spans="1:16" ht="15.95" customHeight="1">
      <c r="A165" s="2" t="s">
        <v>13</v>
      </c>
      <c r="B165" s="2" t="s">
        <v>14</v>
      </c>
      <c r="C165" s="9" t="s">
        <v>556</v>
      </c>
      <c r="D165" s="9" t="s">
        <v>557</v>
      </c>
      <c r="E165" s="9" t="s">
        <v>1709</v>
      </c>
      <c r="F165" s="9" t="s">
        <v>558</v>
      </c>
      <c r="G165" s="9" t="s">
        <v>559</v>
      </c>
      <c r="H165" s="9" t="s">
        <v>1627</v>
      </c>
      <c r="I165" s="7">
        <v>150000</v>
      </c>
      <c r="J165" s="6">
        <v>19950</v>
      </c>
      <c r="K165" s="6">
        <v>9820</v>
      </c>
      <c r="L165" s="6">
        <v>14640</v>
      </c>
      <c r="M165" s="6">
        <v>6180</v>
      </c>
      <c r="N165" s="7">
        <f t="shared" si="6"/>
        <v>50590</v>
      </c>
      <c r="O165" s="8">
        <f t="shared" si="7"/>
        <v>99410</v>
      </c>
      <c r="P165" s="4"/>
    </row>
    <row r="166" spans="1:16" ht="15.95" customHeight="1">
      <c r="A166" s="2" t="s">
        <v>13</v>
      </c>
      <c r="B166" s="2" t="s">
        <v>14</v>
      </c>
      <c r="C166" s="9" t="s">
        <v>560</v>
      </c>
      <c r="D166" s="9" t="s">
        <v>561</v>
      </c>
      <c r="E166" s="9" t="s">
        <v>1710</v>
      </c>
      <c r="F166" s="9" t="s">
        <v>29</v>
      </c>
      <c r="G166" s="9" t="s">
        <v>562</v>
      </c>
      <c r="H166" s="9" t="s">
        <v>1697</v>
      </c>
      <c r="I166" s="7">
        <v>150000</v>
      </c>
      <c r="J166" s="6">
        <v>14520</v>
      </c>
      <c r="K166" s="6">
        <v>10050</v>
      </c>
      <c r="L166" s="6">
        <v>13720</v>
      </c>
      <c r="M166" s="6">
        <v>14460</v>
      </c>
      <c r="N166" s="7">
        <f t="shared" si="6"/>
        <v>52750</v>
      </c>
      <c r="O166" s="8">
        <f t="shared" si="7"/>
        <v>97250</v>
      </c>
      <c r="P166" s="4"/>
    </row>
    <row r="167" spans="1:16" ht="15.95" customHeight="1">
      <c r="A167" s="2" t="s">
        <v>13</v>
      </c>
      <c r="B167" s="2" t="s">
        <v>14</v>
      </c>
      <c r="C167" s="9" t="s">
        <v>563</v>
      </c>
      <c r="D167" s="9" t="s">
        <v>564</v>
      </c>
      <c r="E167" s="9" t="s">
        <v>1711</v>
      </c>
      <c r="F167" s="9" t="s">
        <v>17</v>
      </c>
      <c r="G167" s="9" t="s">
        <v>565</v>
      </c>
      <c r="H167" s="9" t="s">
        <v>1711</v>
      </c>
      <c r="I167" s="7">
        <v>150000</v>
      </c>
      <c r="J167" s="6">
        <v>14520</v>
      </c>
      <c r="K167" s="6">
        <v>10050</v>
      </c>
      <c r="L167" s="6">
        <v>13720</v>
      </c>
      <c r="M167" s="6">
        <v>14460</v>
      </c>
      <c r="N167" s="7">
        <f t="shared" si="6"/>
        <v>52750</v>
      </c>
      <c r="O167" s="8">
        <f t="shared" si="7"/>
        <v>97250</v>
      </c>
      <c r="P167" s="4"/>
    </row>
    <row r="168" spans="1:16" ht="15.95" customHeight="1">
      <c r="A168" s="2" t="s">
        <v>13</v>
      </c>
      <c r="B168" s="2" t="s">
        <v>14</v>
      </c>
      <c r="C168" s="9" t="s">
        <v>566</v>
      </c>
      <c r="D168" s="9" t="s">
        <v>567</v>
      </c>
      <c r="E168" s="9" t="s">
        <v>1712</v>
      </c>
      <c r="F168" s="9" t="s">
        <v>17</v>
      </c>
      <c r="G168" s="9" t="s">
        <v>568</v>
      </c>
      <c r="H168" s="9" t="s">
        <v>1712</v>
      </c>
      <c r="I168" s="7">
        <v>150000</v>
      </c>
      <c r="J168" s="6">
        <v>18650</v>
      </c>
      <c r="K168" s="6">
        <v>12630</v>
      </c>
      <c r="L168" s="6">
        <v>19700</v>
      </c>
      <c r="M168" s="6">
        <v>13300</v>
      </c>
      <c r="N168" s="7">
        <f t="shared" si="6"/>
        <v>64280</v>
      </c>
      <c r="O168" s="8">
        <f t="shared" si="7"/>
        <v>85720</v>
      </c>
      <c r="P168" s="4"/>
    </row>
    <row r="169" spans="1:16" ht="15.95" customHeight="1">
      <c r="A169" s="2" t="s">
        <v>13</v>
      </c>
      <c r="B169" s="2" t="s">
        <v>14</v>
      </c>
      <c r="C169" s="9" t="s">
        <v>569</v>
      </c>
      <c r="D169" s="9" t="s">
        <v>570</v>
      </c>
      <c r="E169" s="9" t="s">
        <v>1713</v>
      </c>
      <c r="F169" s="9" t="s">
        <v>29</v>
      </c>
      <c r="G169" s="9" t="s">
        <v>571</v>
      </c>
      <c r="H169" s="9" t="s">
        <v>1713</v>
      </c>
      <c r="I169" s="7">
        <v>150000</v>
      </c>
      <c r="J169" s="6">
        <v>18650</v>
      </c>
      <c r="K169" s="6">
        <v>12630</v>
      </c>
      <c r="L169" s="6">
        <v>19700</v>
      </c>
      <c r="M169" s="6">
        <v>13300</v>
      </c>
      <c r="N169" s="7">
        <f t="shared" si="6"/>
        <v>64280</v>
      </c>
      <c r="O169" s="8">
        <f t="shared" si="7"/>
        <v>85720</v>
      </c>
      <c r="P169" s="4"/>
    </row>
    <row r="170" spans="1:16" ht="15.95" customHeight="1">
      <c r="A170" s="2" t="s">
        <v>13</v>
      </c>
      <c r="B170" s="2" t="s">
        <v>14</v>
      </c>
      <c r="C170" s="9" t="s">
        <v>572</v>
      </c>
      <c r="D170" s="9" t="s">
        <v>573</v>
      </c>
      <c r="E170" s="9" t="s">
        <v>1714</v>
      </c>
      <c r="F170" s="9" t="s">
        <v>574</v>
      </c>
      <c r="G170" s="9" t="s">
        <v>575</v>
      </c>
      <c r="H170" s="9" t="s">
        <v>1714</v>
      </c>
      <c r="I170" s="7">
        <v>150000</v>
      </c>
      <c r="J170" s="6">
        <v>16900</v>
      </c>
      <c r="K170" s="6">
        <v>20230</v>
      </c>
      <c r="L170" s="6">
        <v>32240</v>
      </c>
      <c r="M170" s="6">
        <v>23290</v>
      </c>
      <c r="N170" s="7">
        <f t="shared" si="6"/>
        <v>92660</v>
      </c>
      <c r="O170" s="8">
        <f t="shared" si="7"/>
        <v>57340</v>
      </c>
      <c r="P170" s="4"/>
    </row>
    <row r="171" spans="1:16" ht="15.95" customHeight="1">
      <c r="A171" s="2" t="s">
        <v>13</v>
      </c>
      <c r="B171" s="2" t="s">
        <v>14</v>
      </c>
      <c r="C171" s="9" t="s">
        <v>576</v>
      </c>
      <c r="D171" s="9" t="s">
        <v>577</v>
      </c>
      <c r="E171" s="9" t="s">
        <v>1715</v>
      </c>
      <c r="F171" s="9" t="s">
        <v>29</v>
      </c>
      <c r="G171" s="9" t="s">
        <v>578</v>
      </c>
      <c r="H171" s="9" t="s">
        <v>1715</v>
      </c>
      <c r="I171" s="7">
        <v>150000</v>
      </c>
      <c r="J171" s="6">
        <v>16900</v>
      </c>
      <c r="K171" s="6">
        <v>20230</v>
      </c>
      <c r="L171" s="6">
        <v>32240</v>
      </c>
      <c r="M171" s="6">
        <v>23290</v>
      </c>
      <c r="N171" s="7">
        <f t="shared" si="6"/>
        <v>92660</v>
      </c>
      <c r="O171" s="8">
        <f t="shared" si="7"/>
        <v>57340</v>
      </c>
      <c r="P171" s="4"/>
    </row>
    <row r="172" spans="1:16" ht="15.95" customHeight="1">
      <c r="A172" s="2" t="s">
        <v>13</v>
      </c>
      <c r="B172" s="2" t="s">
        <v>14</v>
      </c>
      <c r="C172" s="9" t="s">
        <v>579</v>
      </c>
      <c r="D172" s="9" t="s">
        <v>580</v>
      </c>
      <c r="E172" s="9" t="s">
        <v>1596</v>
      </c>
      <c r="F172" s="9" t="s">
        <v>23</v>
      </c>
      <c r="G172" s="9" t="s">
        <v>581</v>
      </c>
      <c r="H172" s="9" t="s">
        <v>1596</v>
      </c>
      <c r="I172" s="7">
        <v>150000</v>
      </c>
      <c r="J172" s="6">
        <v>12050</v>
      </c>
      <c r="K172" s="6">
        <v>15450</v>
      </c>
      <c r="L172" s="6">
        <v>48450</v>
      </c>
      <c r="M172" s="6">
        <v>36820</v>
      </c>
      <c r="N172" s="7">
        <f t="shared" si="6"/>
        <v>112770</v>
      </c>
      <c r="O172" s="8">
        <f t="shared" si="7"/>
        <v>37230</v>
      </c>
      <c r="P172" s="4"/>
    </row>
    <row r="173" spans="1:16" ht="15.95" customHeight="1">
      <c r="A173" s="2" t="s">
        <v>13</v>
      </c>
      <c r="B173" s="2" t="s">
        <v>14</v>
      </c>
      <c r="C173" s="9" t="s">
        <v>582</v>
      </c>
      <c r="D173" s="9" t="s">
        <v>583</v>
      </c>
      <c r="E173" s="9" t="s">
        <v>1716</v>
      </c>
      <c r="F173" s="9" t="s">
        <v>23</v>
      </c>
      <c r="G173" s="9" t="s">
        <v>584</v>
      </c>
      <c r="H173" s="9" t="s">
        <v>1716</v>
      </c>
      <c r="I173" s="7">
        <v>150000</v>
      </c>
      <c r="J173" s="6">
        <v>12050</v>
      </c>
      <c r="K173" s="6">
        <v>15450</v>
      </c>
      <c r="L173" s="6">
        <v>48450</v>
      </c>
      <c r="M173" s="6">
        <v>36820</v>
      </c>
      <c r="N173" s="7">
        <f t="shared" si="6"/>
        <v>112770</v>
      </c>
      <c r="O173" s="8">
        <f t="shared" si="7"/>
        <v>37230</v>
      </c>
      <c r="P173" s="4"/>
    </row>
    <row r="174" spans="1:16" ht="15.95" customHeight="1">
      <c r="A174" s="2" t="s">
        <v>13</v>
      </c>
      <c r="B174" s="2" t="s">
        <v>14</v>
      </c>
      <c r="C174" s="9" t="s">
        <v>585</v>
      </c>
      <c r="D174" s="9" t="s">
        <v>586</v>
      </c>
      <c r="E174" s="9" t="s">
        <v>1717</v>
      </c>
      <c r="F174" s="9" t="s">
        <v>105</v>
      </c>
      <c r="G174" s="9" t="s">
        <v>587</v>
      </c>
      <c r="H174" s="9" t="s">
        <v>1717</v>
      </c>
      <c r="I174" s="7">
        <v>150000</v>
      </c>
      <c r="J174" s="6">
        <v>12820</v>
      </c>
      <c r="K174" s="6">
        <v>7960</v>
      </c>
      <c r="L174" s="6">
        <v>17200</v>
      </c>
      <c r="M174" s="6">
        <v>18180</v>
      </c>
      <c r="N174" s="7">
        <f t="shared" si="6"/>
        <v>56160</v>
      </c>
      <c r="O174" s="8">
        <f t="shared" si="7"/>
        <v>93840</v>
      </c>
      <c r="P174" s="4"/>
    </row>
    <row r="175" spans="1:16" ht="15.95" customHeight="1">
      <c r="A175" s="2" t="s">
        <v>13</v>
      </c>
      <c r="B175" s="2" t="s">
        <v>14</v>
      </c>
      <c r="C175" s="9" t="s">
        <v>588</v>
      </c>
      <c r="D175" s="9" t="s">
        <v>589</v>
      </c>
      <c r="E175" s="9" t="s">
        <v>1718</v>
      </c>
      <c r="F175" s="9" t="s">
        <v>32</v>
      </c>
      <c r="G175" s="9" t="s">
        <v>590</v>
      </c>
      <c r="H175" s="9" t="s">
        <v>1718</v>
      </c>
      <c r="I175" s="7">
        <v>150000</v>
      </c>
      <c r="J175" s="6">
        <v>12820</v>
      </c>
      <c r="K175" s="6">
        <v>7960</v>
      </c>
      <c r="L175" s="6">
        <v>17200</v>
      </c>
      <c r="M175" s="6">
        <v>18180</v>
      </c>
      <c r="N175" s="7">
        <f t="shared" si="6"/>
        <v>56160</v>
      </c>
      <c r="O175" s="8">
        <f t="shared" si="7"/>
        <v>93840</v>
      </c>
      <c r="P175" s="4"/>
    </row>
    <row r="176" spans="1:16" ht="15.95" customHeight="1">
      <c r="A176" s="2" t="s">
        <v>13</v>
      </c>
      <c r="B176" s="2" t="s">
        <v>14</v>
      </c>
      <c r="C176" s="9" t="s">
        <v>595</v>
      </c>
      <c r="D176" s="9" t="s">
        <v>596</v>
      </c>
      <c r="E176" s="9" t="s">
        <v>1719</v>
      </c>
      <c r="F176" s="9" t="s">
        <v>32</v>
      </c>
      <c r="G176" s="9" t="s">
        <v>597</v>
      </c>
      <c r="H176" s="9" t="s">
        <v>1719</v>
      </c>
      <c r="I176" s="7">
        <v>150000</v>
      </c>
      <c r="J176" s="6">
        <v>11745</v>
      </c>
      <c r="K176" s="6">
        <v>14890</v>
      </c>
      <c r="L176" s="6">
        <v>40860</v>
      </c>
      <c r="M176" s="6">
        <v>24605</v>
      </c>
      <c r="N176" s="7">
        <f t="shared" si="6"/>
        <v>92100</v>
      </c>
      <c r="O176" s="8">
        <f t="shared" si="7"/>
        <v>57900</v>
      </c>
      <c r="P176" s="4"/>
    </row>
    <row r="177" spans="1:16" ht="15.95" customHeight="1">
      <c r="A177" s="2" t="s">
        <v>13</v>
      </c>
      <c r="B177" s="2" t="s">
        <v>14</v>
      </c>
      <c r="C177" s="9" t="s">
        <v>598</v>
      </c>
      <c r="D177" s="9" t="s">
        <v>599</v>
      </c>
      <c r="E177" s="9" t="s">
        <v>1596</v>
      </c>
      <c r="F177" s="9" t="s">
        <v>17</v>
      </c>
      <c r="G177" s="9" t="s">
        <v>600</v>
      </c>
      <c r="H177" s="9" t="s">
        <v>1596</v>
      </c>
      <c r="I177" s="7">
        <v>150000</v>
      </c>
      <c r="J177" s="6">
        <v>11745</v>
      </c>
      <c r="K177" s="6">
        <v>14890</v>
      </c>
      <c r="L177" s="6">
        <v>40860</v>
      </c>
      <c r="M177" s="6">
        <v>24605</v>
      </c>
      <c r="N177" s="7">
        <f t="shared" si="6"/>
        <v>92100</v>
      </c>
      <c r="O177" s="8">
        <f t="shared" si="7"/>
        <v>57900</v>
      </c>
      <c r="P177" s="4"/>
    </row>
    <row r="178" spans="1:16" ht="15.95" customHeight="1">
      <c r="A178" s="2" t="s">
        <v>13</v>
      </c>
      <c r="B178" s="2" t="s">
        <v>14</v>
      </c>
      <c r="C178" s="9" t="s">
        <v>601</v>
      </c>
      <c r="D178" s="9" t="s">
        <v>602</v>
      </c>
      <c r="E178" s="9" t="s">
        <v>1720</v>
      </c>
      <c r="F178" s="9" t="s">
        <v>23</v>
      </c>
      <c r="G178" s="9" t="s">
        <v>603</v>
      </c>
      <c r="H178" s="9" t="s">
        <v>1720</v>
      </c>
      <c r="I178" s="7">
        <v>150000</v>
      </c>
      <c r="J178" s="6">
        <v>29350</v>
      </c>
      <c r="K178" s="6">
        <v>22240</v>
      </c>
      <c r="L178" s="6">
        <v>37750</v>
      </c>
      <c r="M178" s="6">
        <v>37180</v>
      </c>
      <c r="N178" s="7">
        <f t="shared" si="6"/>
        <v>126520</v>
      </c>
      <c r="O178" s="8">
        <f t="shared" si="7"/>
        <v>23480</v>
      </c>
      <c r="P178" s="4"/>
    </row>
    <row r="179" spans="1:16" ht="15.95" customHeight="1">
      <c r="A179" s="2" t="s">
        <v>13</v>
      </c>
      <c r="B179" s="2" t="s">
        <v>14</v>
      </c>
      <c r="C179" s="9" t="s">
        <v>604</v>
      </c>
      <c r="D179" s="9" t="s">
        <v>605</v>
      </c>
      <c r="E179" s="9" t="s">
        <v>1721</v>
      </c>
      <c r="F179" s="9" t="s">
        <v>29</v>
      </c>
      <c r="G179" s="9" t="s">
        <v>606</v>
      </c>
      <c r="H179" s="9" t="s">
        <v>1721</v>
      </c>
      <c r="I179" s="7">
        <v>150000</v>
      </c>
      <c r="J179" s="6">
        <v>29350</v>
      </c>
      <c r="K179" s="6">
        <v>22240</v>
      </c>
      <c r="L179" s="6">
        <v>37750</v>
      </c>
      <c r="M179" s="6">
        <v>37180</v>
      </c>
      <c r="N179" s="7">
        <f t="shared" si="6"/>
        <v>126520</v>
      </c>
      <c r="O179" s="8">
        <f t="shared" si="7"/>
        <v>23480</v>
      </c>
      <c r="P179" s="4"/>
    </row>
    <row r="180" spans="1:16" ht="15.95" customHeight="1">
      <c r="A180" s="2" t="s">
        <v>13</v>
      </c>
      <c r="B180" s="2" t="s">
        <v>14</v>
      </c>
      <c r="C180" s="9" t="s">
        <v>607</v>
      </c>
      <c r="D180" s="9" t="s">
        <v>608</v>
      </c>
      <c r="E180" s="9" t="s">
        <v>1722</v>
      </c>
      <c r="F180" s="9" t="s">
        <v>32</v>
      </c>
      <c r="G180" s="9" t="s">
        <v>609</v>
      </c>
      <c r="H180" s="9" t="s">
        <v>1722</v>
      </c>
      <c r="I180" s="7">
        <v>150000</v>
      </c>
      <c r="J180" s="6">
        <v>17390</v>
      </c>
      <c r="K180" s="6">
        <v>7030</v>
      </c>
      <c r="L180" s="6">
        <v>15310</v>
      </c>
      <c r="M180" s="6">
        <v>10670</v>
      </c>
      <c r="N180" s="7">
        <f t="shared" si="6"/>
        <v>50400</v>
      </c>
      <c r="O180" s="8">
        <f t="shared" si="7"/>
        <v>99600</v>
      </c>
      <c r="P180" s="4"/>
    </row>
    <row r="181" spans="1:16" ht="15.95" customHeight="1">
      <c r="A181" s="2" t="s">
        <v>13</v>
      </c>
      <c r="B181" s="2" t="s">
        <v>14</v>
      </c>
      <c r="C181" s="9" t="s">
        <v>610</v>
      </c>
      <c r="D181" s="9" t="s">
        <v>611</v>
      </c>
      <c r="E181" s="9" t="s">
        <v>1723</v>
      </c>
      <c r="F181" s="9" t="s">
        <v>29</v>
      </c>
      <c r="G181" s="9" t="s">
        <v>612</v>
      </c>
      <c r="H181" s="9" t="s">
        <v>1723</v>
      </c>
      <c r="I181" s="7">
        <v>150000</v>
      </c>
      <c r="J181" s="6">
        <v>17390</v>
      </c>
      <c r="K181" s="6">
        <v>7030</v>
      </c>
      <c r="L181" s="6">
        <v>15310</v>
      </c>
      <c r="M181" s="6">
        <v>10670</v>
      </c>
      <c r="N181" s="7">
        <f t="shared" si="6"/>
        <v>50400</v>
      </c>
      <c r="O181" s="8">
        <f t="shared" si="7"/>
        <v>99600</v>
      </c>
      <c r="P181" s="4"/>
    </row>
    <row r="182" spans="1:16" ht="15.95" customHeight="1">
      <c r="A182" s="2" t="s">
        <v>13</v>
      </c>
      <c r="B182" s="2" t="s">
        <v>14</v>
      </c>
      <c r="C182" s="9" t="s">
        <v>613</v>
      </c>
      <c r="D182" s="9" t="s">
        <v>614</v>
      </c>
      <c r="E182" s="9" t="s">
        <v>1724</v>
      </c>
      <c r="F182" s="9" t="s">
        <v>63</v>
      </c>
      <c r="G182" s="9" t="s">
        <v>615</v>
      </c>
      <c r="H182" s="9" t="s">
        <v>1724</v>
      </c>
      <c r="I182" s="7">
        <v>150000</v>
      </c>
      <c r="J182" s="6">
        <v>14010</v>
      </c>
      <c r="K182" s="6">
        <v>12210</v>
      </c>
      <c r="L182" s="6">
        <v>24300</v>
      </c>
      <c r="M182" s="6">
        <v>18430</v>
      </c>
      <c r="N182" s="7">
        <f t="shared" si="6"/>
        <v>68950</v>
      </c>
      <c r="O182" s="8">
        <f t="shared" si="7"/>
        <v>81050</v>
      </c>
      <c r="P182" s="4"/>
    </row>
    <row r="183" spans="1:16" ht="15.95" customHeight="1">
      <c r="A183" s="2" t="s">
        <v>13</v>
      </c>
      <c r="B183" s="2" t="s">
        <v>14</v>
      </c>
      <c r="C183" s="9" t="s">
        <v>616</v>
      </c>
      <c r="D183" s="9" t="s">
        <v>617</v>
      </c>
      <c r="E183" s="9" t="s">
        <v>1725</v>
      </c>
      <c r="F183" s="9" t="s">
        <v>29</v>
      </c>
      <c r="G183" s="9" t="s">
        <v>618</v>
      </c>
      <c r="H183" s="9" t="s">
        <v>1725</v>
      </c>
      <c r="I183" s="7">
        <v>150000</v>
      </c>
      <c r="J183" s="6">
        <v>14010</v>
      </c>
      <c r="K183" s="6">
        <v>12210</v>
      </c>
      <c r="L183" s="6">
        <v>24300</v>
      </c>
      <c r="M183" s="6">
        <v>18430</v>
      </c>
      <c r="N183" s="7">
        <f t="shared" si="6"/>
        <v>68950</v>
      </c>
      <c r="O183" s="8">
        <f t="shared" si="7"/>
        <v>81050</v>
      </c>
      <c r="P183" s="4"/>
    </row>
    <row r="184" spans="1:16" ht="15.95" customHeight="1">
      <c r="A184" s="2" t="s">
        <v>13</v>
      </c>
      <c r="B184" s="2" t="s">
        <v>14</v>
      </c>
      <c r="C184" s="9" t="s">
        <v>619</v>
      </c>
      <c r="D184" s="9" t="s">
        <v>620</v>
      </c>
      <c r="E184" s="9" t="s">
        <v>1726</v>
      </c>
      <c r="F184" s="9" t="s">
        <v>32</v>
      </c>
      <c r="G184" s="9" t="s">
        <v>621</v>
      </c>
      <c r="H184" s="9" t="s">
        <v>1985</v>
      </c>
      <c r="I184" s="7">
        <v>150000</v>
      </c>
      <c r="J184" s="6">
        <v>24470</v>
      </c>
      <c r="K184" s="6">
        <v>15830</v>
      </c>
      <c r="L184" s="6">
        <v>38510</v>
      </c>
      <c r="M184" s="6">
        <v>33190</v>
      </c>
      <c r="N184" s="7">
        <f t="shared" si="6"/>
        <v>112000</v>
      </c>
      <c r="O184" s="8">
        <f t="shared" si="7"/>
        <v>38000</v>
      </c>
      <c r="P184" s="4"/>
    </row>
    <row r="185" spans="1:16" ht="15.95" customHeight="1">
      <c r="A185" s="2" t="s">
        <v>13</v>
      </c>
      <c r="B185" s="2" t="s">
        <v>14</v>
      </c>
      <c r="C185" s="9" t="s">
        <v>622</v>
      </c>
      <c r="D185" s="9" t="s">
        <v>623</v>
      </c>
      <c r="E185" s="9" t="s">
        <v>1727</v>
      </c>
      <c r="F185" s="9" t="s">
        <v>29</v>
      </c>
      <c r="G185" s="9" t="s">
        <v>624</v>
      </c>
      <c r="H185" s="9" t="s">
        <v>1986</v>
      </c>
      <c r="I185" s="7">
        <v>150000</v>
      </c>
      <c r="J185" s="6">
        <v>24470</v>
      </c>
      <c r="K185" s="6">
        <v>15830</v>
      </c>
      <c r="L185" s="6">
        <v>38510</v>
      </c>
      <c r="M185" s="6">
        <v>33190</v>
      </c>
      <c r="N185" s="7">
        <f t="shared" si="6"/>
        <v>112000</v>
      </c>
      <c r="O185" s="8">
        <f t="shared" si="7"/>
        <v>38000</v>
      </c>
      <c r="P185" s="4"/>
    </row>
    <row r="186" spans="1:16" ht="15.95" customHeight="1">
      <c r="A186" s="2" t="s">
        <v>13</v>
      </c>
      <c r="B186" s="2" t="s">
        <v>14</v>
      </c>
      <c r="C186" s="9" t="s">
        <v>625</v>
      </c>
      <c r="D186" s="9" t="s">
        <v>626</v>
      </c>
      <c r="E186" s="9" t="s">
        <v>1728</v>
      </c>
      <c r="F186" s="9" t="s">
        <v>29</v>
      </c>
      <c r="G186" s="9" t="s">
        <v>627</v>
      </c>
      <c r="H186" s="9" t="s">
        <v>1728</v>
      </c>
      <c r="I186" s="7">
        <v>150000</v>
      </c>
      <c r="J186" s="6">
        <v>24830</v>
      </c>
      <c r="K186" s="6">
        <v>18810</v>
      </c>
      <c r="L186" s="6">
        <v>17900</v>
      </c>
      <c r="M186" s="6">
        <v>16570</v>
      </c>
      <c r="N186" s="7">
        <f t="shared" si="6"/>
        <v>78110</v>
      </c>
      <c r="O186" s="8">
        <f t="shared" si="7"/>
        <v>71890</v>
      </c>
      <c r="P186" s="4"/>
    </row>
    <row r="187" spans="1:16" ht="15.95" customHeight="1">
      <c r="A187" s="2" t="s">
        <v>13</v>
      </c>
      <c r="B187" s="2" t="s">
        <v>14</v>
      </c>
      <c r="C187" s="9" t="s">
        <v>631</v>
      </c>
      <c r="D187" s="9" t="s">
        <v>632</v>
      </c>
      <c r="E187" s="9" t="s">
        <v>1629</v>
      </c>
      <c r="F187" s="9" t="s">
        <v>29</v>
      </c>
      <c r="G187" s="9" t="s">
        <v>633</v>
      </c>
      <c r="H187" s="9" t="s">
        <v>1987</v>
      </c>
      <c r="I187" s="7">
        <v>150000</v>
      </c>
      <c r="J187" s="6">
        <v>22250</v>
      </c>
      <c r="K187" s="6">
        <v>21200</v>
      </c>
      <c r="L187" s="6">
        <v>36360</v>
      </c>
      <c r="M187" s="6">
        <v>25440</v>
      </c>
      <c r="N187" s="7">
        <f t="shared" si="6"/>
        <v>105250</v>
      </c>
      <c r="O187" s="8">
        <f t="shared" si="7"/>
        <v>44750</v>
      </c>
      <c r="P187" s="4"/>
    </row>
    <row r="188" spans="1:16" ht="15.95" customHeight="1">
      <c r="A188" s="2" t="s">
        <v>13</v>
      </c>
      <c r="B188" s="2" t="s">
        <v>14</v>
      </c>
      <c r="C188" s="9" t="s">
        <v>634</v>
      </c>
      <c r="D188" s="9" t="s">
        <v>635</v>
      </c>
      <c r="E188" s="9" t="s">
        <v>1729</v>
      </c>
      <c r="F188" s="9" t="s">
        <v>29</v>
      </c>
      <c r="G188" s="9" t="s">
        <v>636</v>
      </c>
      <c r="H188" s="9" t="s">
        <v>1988</v>
      </c>
      <c r="I188" s="7">
        <v>150000</v>
      </c>
      <c r="J188" s="6">
        <v>22250</v>
      </c>
      <c r="K188" s="6">
        <v>21200</v>
      </c>
      <c r="L188" s="6">
        <v>36360</v>
      </c>
      <c r="M188" s="6">
        <v>25440</v>
      </c>
      <c r="N188" s="7">
        <f t="shared" si="6"/>
        <v>105250</v>
      </c>
      <c r="O188" s="8">
        <f t="shared" si="7"/>
        <v>44750</v>
      </c>
      <c r="P188" s="4"/>
    </row>
    <row r="189" spans="1:16" ht="15.95" customHeight="1">
      <c r="A189" s="2" t="s">
        <v>13</v>
      </c>
      <c r="B189" s="2" t="s">
        <v>14</v>
      </c>
      <c r="C189" s="9" t="s">
        <v>637</v>
      </c>
      <c r="D189" s="9" t="s">
        <v>638</v>
      </c>
      <c r="E189" s="9" t="s">
        <v>1730</v>
      </c>
      <c r="F189" s="9" t="s">
        <v>179</v>
      </c>
      <c r="G189" s="9" t="s">
        <v>639</v>
      </c>
      <c r="H189" s="9" t="s">
        <v>1989</v>
      </c>
      <c r="I189" s="7">
        <v>150000</v>
      </c>
      <c r="J189" s="6">
        <v>19350</v>
      </c>
      <c r="K189" s="6">
        <v>25620</v>
      </c>
      <c r="L189" s="6">
        <v>59500</v>
      </c>
      <c r="M189" s="6">
        <v>38360</v>
      </c>
      <c r="N189" s="7">
        <f t="shared" si="6"/>
        <v>142830</v>
      </c>
      <c r="O189" s="8">
        <f t="shared" si="7"/>
        <v>7170</v>
      </c>
      <c r="P189" s="4"/>
    </row>
    <row r="190" spans="1:16" ht="15.95" customHeight="1">
      <c r="A190" s="2" t="s">
        <v>13</v>
      </c>
      <c r="B190" s="2" t="s">
        <v>14</v>
      </c>
      <c r="C190" s="9" t="s">
        <v>640</v>
      </c>
      <c r="D190" s="9" t="s">
        <v>641</v>
      </c>
      <c r="E190" s="9" t="s">
        <v>1594</v>
      </c>
      <c r="F190" s="9" t="s">
        <v>29</v>
      </c>
      <c r="G190" s="9" t="s">
        <v>642</v>
      </c>
      <c r="H190" s="9" t="s">
        <v>1651</v>
      </c>
      <c r="I190" s="7">
        <v>150000</v>
      </c>
      <c r="J190" s="6">
        <v>19350</v>
      </c>
      <c r="K190" s="6">
        <v>25620</v>
      </c>
      <c r="L190" s="6">
        <v>59500</v>
      </c>
      <c r="M190" s="6">
        <v>38360</v>
      </c>
      <c r="N190" s="7">
        <f t="shared" si="6"/>
        <v>142830</v>
      </c>
      <c r="O190" s="8">
        <f t="shared" si="7"/>
        <v>7170</v>
      </c>
      <c r="P190" s="4"/>
    </row>
    <row r="191" spans="1:16" ht="15.95" customHeight="1">
      <c r="A191" s="2" t="s">
        <v>13</v>
      </c>
      <c r="B191" s="2" t="s">
        <v>14</v>
      </c>
      <c r="C191" s="9" t="s">
        <v>645</v>
      </c>
      <c r="D191" s="9" t="s">
        <v>646</v>
      </c>
      <c r="E191" s="9" t="s">
        <v>1731</v>
      </c>
      <c r="F191" s="9" t="s">
        <v>23</v>
      </c>
      <c r="G191" s="9" t="s">
        <v>647</v>
      </c>
      <c r="H191" s="9" t="s">
        <v>1731</v>
      </c>
      <c r="I191" s="7">
        <v>150000</v>
      </c>
      <c r="J191" s="6">
        <v>30960</v>
      </c>
      <c r="K191" s="6">
        <v>22360</v>
      </c>
      <c r="L191" s="6">
        <v>45820</v>
      </c>
      <c r="M191" s="6">
        <v>30820</v>
      </c>
      <c r="N191" s="7">
        <f t="shared" si="6"/>
        <v>129960</v>
      </c>
      <c r="O191" s="8">
        <f t="shared" si="7"/>
        <v>20040</v>
      </c>
      <c r="P191" s="4"/>
    </row>
    <row r="192" spans="1:16" ht="15.95" customHeight="1">
      <c r="A192" s="2" t="s">
        <v>13</v>
      </c>
      <c r="B192" s="2" t="s">
        <v>14</v>
      </c>
      <c r="C192" s="9" t="s">
        <v>648</v>
      </c>
      <c r="D192" s="9" t="s">
        <v>649</v>
      </c>
      <c r="E192" s="9" t="s">
        <v>1732</v>
      </c>
      <c r="F192" s="9" t="s">
        <v>44</v>
      </c>
      <c r="G192" s="9" t="s">
        <v>650</v>
      </c>
      <c r="H192" s="9" t="s">
        <v>1732</v>
      </c>
      <c r="I192" s="7">
        <v>150000</v>
      </c>
      <c r="J192" s="6">
        <v>30960</v>
      </c>
      <c r="K192" s="6">
        <v>22360</v>
      </c>
      <c r="L192" s="6">
        <v>45820</v>
      </c>
      <c r="M192" s="6">
        <v>30820</v>
      </c>
      <c r="N192" s="7">
        <f t="shared" si="6"/>
        <v>129960</v>
      </c>
      <c r="O192" s="8">
        <f t="shared" si="7"/>
        <v>20040</v>
      </c>
      <c r="P192" s="4"/>
    </row>
    <row r="193" spans="1:16" ht="15.95" customHeight="1">
      <c r="A193" s="2" t="s">
        <v>13</v>
      </c>
      <c r="B193" s="2" t="s">
        <v>14</v>
      </c>
      <c r="C193" s="9" t="s">
        <v>651</v>
      </c>
      <c r="D193" s="9" t="s">
        <v>652</v>
      </c>
      <c r="E193" s="9" t="s">
        <v>1733</v>
      </c>
      <c r="F193" s="9" t="s">
        <v>23</v>
      </c>
      <c r="G193" s="9" t="s">
        <v>653</v>
      </c>
      <c r="H193" s="9" t="s">
        <v>1733</v>
      </c>
      <c r="I193" s="7">
        <v>150000</v>
      </c>
      <c r="J193" s="6">
        <v>28420</v>
      </c>
      <c r="K193" s="6">
        <v>15850</v>
      </c>
      <c r="L193" s="6">
        <v>38050</v>
      </c>
      <c r="M193" s="6">
        <v>26100</v>
      </c>
      <c r="N193" s="7">
        <f t="shared" si="6"/>
        <v>108420</v>
      </c>
      <c r="O193" s="8">
        <f t="shared" si="7"/>
        <v>41580</v>
      </c>
      <c r="P193" s="4"/>
    </row>
    <row r="194" spans="1:16" ht="15.95" customHeight="1">
      <c r="A194" s="2" t="s">
        <v>13</v>
      </c>
      <c r="B194" s="2" t="s">
        <v>14</v>
      </c>
      <c r="C194" s="9" t="s">
        <v>654</v>
      </c>
      <c r="D194" s="9" t="s">
        <v>655</v>
      </c>
      <c r="E194" s="9" t="s">
        <v>1692</v>
      </c>
      <c r="F194" s="9" t="s">
        <v>44</v>
      </c>
      <c r="G194" s="9" t="s">
        <v>656</v>
      </c>
      <c r="H194" s="9" t="s">
        <v>1692</v>
      </c>
      <c r="I194" s="7">
        <v>150000</v>
      </c>
      <c r="J194" s="6">
        <v>28420</v>
      </c>
      <c r="K194" s="6">
        <v>15850</v>
      </c>
      <c r="L194" s="6">
        <v>38050</v>
      </c>
      <c r="M194" s="6">
        <v>26100</v>
      </c>
      <c r="N194" s="7">
        <f t="shared" si="6"/>
        <v>108420</v>
      </c>
      <c r="O194" s="8">
        <f t="shared" si="7"/>
        <v>41580</v>
      </c>
      <c r="P194" s="4"/>
    </row>
    <row r="195" spans="1:16" ht="15.95" customHeight="1">
      <c r="A195" s="2" t="s">
        <v>13</v>
      </c>
      <c r="B195" s="2" t="s">
        <v>14</v>
      </c>
      <c r="C195" s="9" t="s">
        <v>657</v>
      </c>
      <c r="D195" s="9" t="s">
        <v>658</v>
      </c>
      <c r="E195" s="9" t="s">
        <v>1734</v>
      </c>
      <c r="F195" s="9" t="s">
        <v>23</v>
      </c>
      <c r="G195" s="9" t="s">
        <v>659</v>
      </c>
      <c r="H195" s="9" t="s">
        <v>1734</v>
      </c>
      <c r="I195" s="7">
        <v>150000</v>
      </c>
      <c r="J195" s="6">
        <v>18480</v>
      </c>
      <c r="K195" s="6">
        <v>21530</v>
      </c>
      <c r="L195" s="6">
        <v>38790</v>
      </c>
      <c r="M195" s="6">
        <v>34930</v>
      </c>
      <c r="N195" s="7">
        <f t="shared" si="6"/>
        <v>113730</v>
      </c>
      <c r="O195" s="8">
        <f t="shared" si="7"/>
        <v>36270</v>
      </c>
      <c r="P195" s="4"/>
    </row>
    <row r="196" spans="1:16" ht="15.95" customHeight="1">
      <c r="A196" s="2" t="s">
        <v>13</v>
      </c>
      <c r="B196" s="2" t="s">
        <v>14</v>
      </c>
      <c r="C196" s="9" t="s">
        <v>660</v>
      </c>
      <c r="D196" s="9" t="s">
        <v>661</v>
      </c>
      <c r="E196" s="9" t="s">
        <v>1735</v>
      </c>
      <c r="F196" s="9" t="s">
        <v>23</v>
      </c>
      <c r="G196" s="9" t="s">
        <v>662</v>
      </c>
      <c r="H196" s="9" t="s">
        <v>1735</v>
      </c>
      <c r="I196" s="7">
        <v>150000</v>
      </c>
      <c r="J196" s="6">
        <v>18480</v>
      </c>
      <c r="K196" s="6">
        <v>21530</v>
      </c>
      <c r="L196" s="6">
        <v>38790</v>
      </c>
      <c r="M196" s="6">
        <v>34930</v>
      </c>
      <c r="N196" s="7">
        <f t="shared" si="6"/>
        <v>113730</v>
      </c>
      <c r="O196" s="8">
        <f t="shared" si="7"/>
        <v>36270</v>
      </c>
      <c r="P196" s="4"/>
    </row>
    <row r="197" spans="1:16" ht="15.95" customHeight="1">
      <c r="A197" s="2" t="s">
        <v>13</v>
      </c>
      <c r="B197" s="2" t="s">
        <v>14</v>
      </c>
      <c r="C197" s="9" t="s">
        <v>663</v>
      </c>
      <c r="D197" s="9" t="s">
        <v>664</v>
      </c>
      <c r="E197" s="9" t="s">
        <v>1736</v>
      </c>
      <c r="F197" s="9" t="s">
        <v>17</v>
      </c>
      <c r="G197" s="9" t="s">
        <v>665</v>
      </c>
      <c r="H197" s="9" t="s">
        <v>1736</v>
      </c>
      <c r="I197" s="7">
        <v>150000</v>
      </c>
      <c r="J197" s="6">
        <v>18130</v>
      </c>
      <c r="K197" s="6">
        <v>17010</v>
      </c>
      <c r="L197" s="6">
        <v>26960</v>
      </c>
      <c r="M197" s="6">
        <v>22450</v>
      </c>
      <c r="N197" s="7">
        <f t="shared" si="6"/>
        <v>84550</v>
      </c>
      <c r="O197" s="8">
        <f t="shared" si="7"/>
        <v>65450</v>
      </c>
      <c r="P197" s="4"/>
    </row>
    <row r="198" spans="1:16" ht="15.95" customHeight="1">
      <c r="A198" s="2" t="s">
        <v>13</v>
      </c>
      <c r="B198" s="2" t="s">
        <v>14</v>
      </c>
      <c r="C198" s="9" t="s">
        <v>666</v>
      </c>
      <c r="D198" s="9" t="s">
        <v>667</v>
      </c>
      <c r="E198" s="9" t="s">
        <v>1737</v>
      </c>
      <c r="F198" s="9" t="s">
        <v>29</v>
      </c>
      <c r="G198" s="9" t="s">
        <v>668</v>
      </c>
      <c r="H198" s="9" t="s">
        <v>1737</v>
      </c>
      <c r="I198" s="7">
        <v>150000</v>
      </c>
      <c r="J198" s="6">
        <v>18130</v>
      </c>
      <c r="K198" s="6">
        <v>17010</v>
      </c>
      <c r="L198" s="6">
        <v>26960</v>
      </c>
      <c r="M198" s="6">
        <v>22450</v>
      </c>
      <c r="N198" s="7">
        <f t="shared" si="6"/>
        <v>84550</v>
      </c>
      <c r="O198" s="8">
        <f t="shared" si="7"/>
        <v>65450</v>
      </c>
      <c r="P198" s="4"/>
    </row>
    <row r="199" spans="1:16" ht="15.95" customHeight="1">
      <c r="A199" s="2" t="s">
        <v>13</v>
      </c>
      <c r="B199" s="2" t="s">
        <v>14</v>
      </c>
      <c r="C199" s="9" t="s">
        <v>669</v>
      </c>
      <c r="D199" s="9" t="s">
        <v>670</v>
      </c>
      <c r="E199" s="9" t="s">
        <v>1594</v>
      </c>
      <c r="F199" s="9" t="s">
        <v>23</v>
      </c>
      <c r="G199" s="9" t="s">
        <v>671</v>
      </c>
      <c r="H199" s="9" t="s">
        <v>1594</v>
      </c>
      <c r="I199" s="7">
        <v>150000</v>
      </c>
      <c r="J199" s="6">
        <v>14810</v>
      </c>
      <c r="K199" s="6">
        <v>14860</v>
      </c>
      <c r="L199" s="6">
        <v>20240</v>
      </c>
      <c r="M199" s="6">
        <v>27290</v>
      </c>
      <c r="N199" s="7">
        <f t="shared" si="6"/>
        <v>77200</v>
      </c>
      <c r="O199" s="8">
        <f t="shared" si="7"/>
        <v>72800</v>
      </c>
      <c r="P199" s="4"/>
    </row>
    <row r="200" spans="1:16" ht="15.95" customHeight="1">
      <c r="A200" s="2" t="s">
        <v>13</v>
      </c>
      <c r="B200" s="2" t="s">
        <v>14</v>
      </c>
      <c r="C200" s="9" t="s">
        <v>672</v>
      </c>
      <c r="D200" s="9" t="s">
        <v>673</v>
      </c>
      <c r="E200" s="9" t="s">
        <v>1596</v>
      </c>
      <c r="F200" s="9" t="s">
        <v>29</v>
      </c>
      <c r="G200" s="9" t="s">
        <v>674</v>
      </c>
      <c r="H200" s="9" t="s">
        <v>1596</v>
      </c>
      <c r="I200" s="7">
        <v>150000</v>
      </c>
      <c r="J200" s="6">
        <v>14810</v>
      </c>
      <c r="K200" s="6">
        <v>14860</v>
      </c>
      <c r="L200" s="6">
        <v>20240</v>
      </c>
      <c r="M200" s="6">
        <v>27290</v>
      </c>
      <c r="N200" s="7">
        <f t="shared" si="6"/>
        <v>77200</v>
      </c>
      <c r="O200" s="8">
        <f t="shared" si="7"/>
        <v>72800</v>
      </c>
      <c r="P200" s="4"/>
    </row>
    <row r="201" spans="1:16" ht="15.95" customHeight="1">
      <c r="A201" s="2" t="s">
        <v>13</v>
      </c>
      <c r="B201" s="2" t="s">
        <v>14</v>
      </c>
      <c r="C201" s="9" t="s">
        <v>675</v>
      </c>
      <c r="D201" s="9" t="s">
        <v>676</v>
      </c>
      <c r="E201" s="9" t="s">
        <v>1738</v>
      </c>
      <c r="F201" s="9" t="s">
        <v>44</v>
      </c>
      <c r="G201" s="9" t="s">
        <v>677</v>
      </c>
      <c r="H201" s="9" t="s">
        <v>1738</v>
      </c>
      <c r="I201" s="7">
        <v>150000</v>
      </c>
      <c r="J201" s="6">
        <v>21400</v>
      </c>
      <c r="K201" s="6">
        <v>19330</v>
      </c>
      <c r="L201" s="6">
        <v>42500</v>
      </c>
      <c r="M201" s="6">
        <v>27630</v>
      </c>
      <c r="N201" s="7">
        <f t="shared" si="6"/>
        <v>110860</v>
      </c>
      <c r="O201" s="8">
        <f t="shared" si="7"/>
        <v>39140</v>
      </c>
      <c r="P201" s="4"/>
    </row>
    <row r="202" spans="1:16" ht="15.95" customHeight="1">
      <c r="A202" s="2" t="s">
        <v>13</v>
      </c>
      <c r="B202" s="2" t="s">
        <v>14</v>
      </c>
      <c r="C202" s="9" t="s">
        <v>678</v>
      </c>
      <c r="D202" s="9" t="s">
        <v>679</v>
      </c>
      <c r="E202" s="9" t="s">
        <v>1739</v>
      </c>
      <c r="F202" s="9" t="s">
        <v>29</v>
      </c>
      <c r="G202" s="9" t="s">
        <v>680</v>
      </c>
      <c r="H202" s="9" t="s">
        <v>1739</v>
      </c>
      <c r="I202" s="7">
        <v>150000</v>
      </c>
      <c r="J202" s="6">
        <v>21400</v>
      </c>
      <c r="K202" s="6">
        <v>19330</v>
      </c>
      <c r="L202" s="6">
        <v>42500</v>
      </c>
      <c r="M202" s="6">
        <v>27630</v>
      </c>
      <c r="N202" s="7">
        <f t="shared" si="6"/>
        <v>110860</v>
      </c>
      <c r="O202" s="8">
        <f t="shared" si="7"/>
        <v>39140</v>
      </c>
      <c r="P202" s="4"/>
    </row>
    <row r="203" spans="1:16" ht="15.95" customHeight="1">
      <c r="A203" s="2" t="s">
        <v>13</v>
      </c>
      <c r="B203" s="2" t="s">
        <v>14</v>
      </c>
      <c r="C203" s="9" t="s">
        <v>682</v>
      </c>
      <c r="D203" s="9" t="s">
        <v>683</v>
      </c>
      <c r="E203" s="9" t="s">
        <v>1631</v>
      </c>
      <c r="F203" s="9" t="s">
        <v>32</v>
      </c>
      <c r="G203" s="9" t="s">
        <v>684</v>
      </c>
      <c r="H203" s="9" t="s">
        <v>1631</v>
      </c>
      <c r="I203" s="7">
        <v>150000</v>
      </c>
      <c r="J203" s="6">
        <v>11070</v>
      </c>
      <c r="K203" s="6">
        <v>8800</v>
      </c>
      <c r="L203" s="6">
        <v>10470</v>
      </c>
      <c r="M203" s="6">
        <v>8650</v>
      </c>
      <c r="N203" s="7">
        <f t="shared" ref="N203:N255" si="8">SUM(J203:M203)</f>
        <v>38990</v>
      </c>
      <c r="O203" s="8">
        <f t="shared" ref="O203:O255" si="9">I203-N203</f>
        <v>111010</v>
      </c>
      <c r="P203" s="4"/>
    </row>
    <row r="204" spans="1:16" ht="15.95" customHeight="1">
      <c r="A204" s="2" t="s">
        <v>13</v>
      </c>
      <c r="B204" s="2" t="s">
        <v>14</v>
      </c>
      <c r="C204" s="9" t="s">
        <v>685</v>
      </c>
      <c r="D204" s="9" t="s">
        <v>686</v>
      </c>
      <c r="E204" s="9" t="s">
        <v>1740</v>
      </c>
      <c r="F204" s="9" t="s">
        <v>17</v>
      </c>
      <c r="G204" s="9" t="s">
        <v>687</v>
      </c>
      <c r="H204" s="9" t="s">
        <v>1740</v>
      </c>
      <c r="I204" s="7">
        <v>150000</v>
      </c>
      <c r="J204" s="6">
        <v>17720</v>
      </c>
      <c r="K204" s="6">
        <v>20710</v>
      </c>
      <c r="L204" s="6">
        <v>42580</v>
      </c>
      <c r="M204" s="6">
        <v>29170</v>
      </c>
      <c r="N204" s="7">
        <f t="shared" si="8"/>
        <v>110180</v>
      </c>
      <c r="O204" s="8">
        <f t="shared" si="9"/>
        <v>39820</v>
      </c>
      <c r="P204" s="4"/>
    </row>
    <row r="205" spans="1:16" ht="15.95" customHeight="1">
      <c r="A205" s="2" t="s">
        <v>13</v>
      </c>
      <c r="B205" s="2" t="s">
        <v>14</v>
      </c>
      <c r="C205" s="9" t="s">
        <v>689</v>
      </c>
      <c r="D205" s="9" t="s">
        <v>690</v>
      </c>
      <c r="E205" s="9" t="s">
        <v>1741</v>
      </c>
      <c r="F205" s="9" t="s">
        <v>179</v>
      </c>
      <c r="G205" s="9" t="s">
        <v>691</v>
      </c>
      <c r="H205" s="9" t="s">
        <v>1741</v>
      </c>
      <c r="I205" s="7">
        <v>150000</v>
      </c>
      <c r="J205" s="6">
        <v>18810</v>
      </c>
      <c r="K205" s="6">
        <v>16200</v>
      </c>
      <c r="L205" s="6">
        <v>46610</v>
      </c>
      <c r="M205" s="6">
        <v>35540</v>
      </c>
      <c r="N205" s="7">
        <f t="shared" si="8"/>
        <v>117160</v>
      </c>
      <c r="O205" s="8">
        <f t="shared" si="9"/>
        <v>32840</v>
      </c>
      <c r="P205" s="4"/>
    </row>
    <row r="206" spans="1:16" ht="15.95" customHeight="1">
      <c r="A206" s="2" t="s">
        <v>13</v>
      </c>
      <c r="B206" s="2" t="s">
        <v>14</v>
      </c>
      <c r="C206" s="9" t="s">
        <v>692</v>
      </c>
      <c r="D206" s="9" t="s">
        <v>693</v>
      </c>
      <c r="E206" s="9" t="s">
        <v>1645</v>
      </c>
      <c r="F206" s="9" t="s">
        <v>218</v>
      </c>
      <c r="G206" s="9" t="s">
        <v>694</v>
      </c>
      <c r="H206" s="9" t="s">
        <v>1645</v>
      </c>
      <c r="I206" s="7">
        <v>150000</v>
      </c>
      <c r="J206" s="6">
        <v>15470</v>
      </c>
      <c r="K206" s="6">
        <v>8190</v>
      </c>
      <c r="L206" s="6">
        <v>19390</v>
      </c>
      <c r="M206" s="6">
        <v>19730</v>
      </c>
      <c r="N206" s="7">
        <f t="shared" si="8"/>
        <v>62780</v>
      </c>
      <c r="O206" s="8">
        <f t="shared" si="9"/>
        <v>87220</v>
      </c>
      <c r="P206" s="4"/>
    </row>
    <row r="207" spans="1:16" ht="15.95" customHeight="1">
      <c r="A207" s="2" t="s">
        <v>13</v>
      </c>
      <c r="B207" s="2" t="s">
        <v>14</v>
      </c>
      <c r="C207" s="9" t="s">
        <v>695</v>
      </c>
      <c r="D207" s="9" t="s">
        <v>696</v>
      </c>
      <c r="E207" s="9" t="s">
        <v>1705</v>
      </c>
      <c r="F207" s="9" t="s">
        <v>29</v>
      </c>
      <c r="G207" s="9" t="s">
        <v>697</v>
      </c>
      <c r="H207" s="9" t="s">
        <v>1705</v>
      </c>
      <c r="I207" s="7">
        <v>150000</v>
      </c>
      <c r="J207" s="6">
        <v>15470</v>
      </c>
      <c r="K207" s="6">
        <v>8190</v>
      </c>
      <c r="L207" s="6">
        <v>19390</v>
      </c>
      <c r="M207" s="6">
        <v>19730</v>
      </c>
      <c r="N207" s="7">
        <f t="shared" si="8"/>
        <v>62780</v>
      </c>
      <c r="O207" s="8">
        <f t="shared" si="9"/>
        <v>87220</v>
      </c>
      <c r="P207" s="4"/>
    </row>
    <row r="208" spans="1:16" ht="15.95" customHeight="1">
      <c r="A208" s="2" t="s">
        <v>13</v>
      </c>
      <c r="B208" s="2" t="s">
        <v>14</v>
      </c>
      <c r="C208" s="9" t="s">
        <v>698</v>
      </c>
      <c r="D208" s="9" t="s">
        <v>699</v>
      </c>
      <c r="E208" s="9" t="s">
        <v>1742</v>
      </c>
      <c r="F208" s="9" t="s">
        <v>44</v>
      </c>
      <c r="G208" s="9" t="s">
        <v>700</v>
      </c>
      <c r="H208" s="9" t="s">
        <v>1742</v>
      </c>
      <c r="I208" s="7">
        <v>150000</v>
      </c>
      <c r="J208" s="6">
        <v>34750</v>
      </c>
      <c r="K208" s="6">
        <v>16440</v>
      </c>
      <c r="L208" s="6">
        <v>23910</v>
      </c>
      <c r="M208" s="6">
        <v>30690</v>
      </c>
      <c r="N208" s="7">
        <f t="shared" si="8"/>
        <v>105790</v>
      </c>
      <c r="O208" s="8">
        <f t="shared" si="9"/>
        <v>44210</v>
      </c>
      <c r="P208" s="4"/>
    </row>
    <row r="209" spans="1:16" ht="15.95" customHeight="1">
      <c r="A209" s="2" t="s">
        <v>13</v>
      </c>
      <c r="B209" s="2" t="s">
        <v>14</v>
      </c>
      <c r="C209" s="9" t="s">
        <v>701</v>
      </c>
      <c r="D209" s="9" t="s">
        <v>702</v>
      </c>
      <c r="E209" s="9" t="s">
        <v>1743</v>
      </c>
      <c r="F209" s="9" t="s">
        <v>179</v>
      </c>
      <c r="G209" s="9" t="s">
        <v>703</v>
      </c>
      <c r="H209" s="9" t="s">
        <v>1743</v>
      </c>
      <c r="I209" s="7">
        <v>150000</v>
      </c>
      <c r="J209" s="6">
        <v>34750</v>
      </c>
      <c r="K209" s="6">
        <v>16440</v>
      </c>
      <c r="L209" s="6">
        <v>23910</v>
      </c>
      <c r="M209" s="6">
        <v>30690</v>
      </c>
      <c r="N209" s="7">
        <f t="shared" si="8"/>
        <v>105790</v>
      </c>
      <c r="O209" s="8">
        <f t="shared" si="9"/>
        <v>44210</v>
      </c>
      <c r="P209" s="4"/>
    </row>
    <row r="210" spans="1:16" ht="15.95" customHeight="1">
      <c r="A210" s="2" t="s">
        <v>13</v>
      </c>
      <c r="B210" s="2" t="s">
        <v>14</v>
      </c>
      <c r="C210" s="9" t="s">
        <v>706</v>
      </c>
      <c r="D210" s="9" t="s">
        <v>707</v>
      </c>
      <c r="E210" s="9" t="s">
        <v>1744</v>
      </c>
      <c r="F210" s="9" t="s">
        <v>29</v>
      </c>
      <c r="G210" s="9" t="s">
        <v>708</v>
      </c>
      <c r="H210" s="9" t="s">
        <v>1744</v>
      </c>
      <c r="I210" s="7">
        <v>150000</v>
      </c>
      <c r="J210" s="6">
        <v>16150</v>
      </c>
      <c r="K210" s="6">
        <v>10440</v>
      </c>
      <c r="L210" s="6">
        <v>15200</v>
      </c>
      <c r="M210" s="6">
        <v>13300</v>
      </c>
      <c r="N210" s="7">
        <f t="shared" si="8"/>
        <v>55090</v>
      </c>
      <c r="O210" s="8">
        <f t="shared" si="9"/>
        <v>94910</v>
      </c>
      <c r="P210" s="4"/>
    </row>
    <row r="211" spans="1:16" ht="15.95" customHeight="1">
      <c r="A211" s="2" t="s">
        <v>13</v>
      </c>
      <c r="B211" s="2" t="s">
        <v>14</v>
      </c>
      <c r="C211" s="9" t="s">
        <v>709</v>
      </c>
      <c r="D211" s="9" t="s">
        <v>710</v>
      </c>
      <c r="E211" s="9" t="s">
        <v>1745</v>
      </c>
      <c r="F211" s="9" t="s">
        <v>78</v>
      </c>
      <c r="G211" s="9" t="s">
        <v>711</v>
      </c>
      <c r="H211" s="9" t="s">
        <v>1745</v>
      </c>
      <c r="I211" s="7">
        <v>150000</v>
      </c>
      <c r="J211" s="6">
        <v>16150</v>
      </c>
      <c r="K211" s="6">
        <v>10440</v>
      </c>
      <c r="L211" s="6">
        <v>15200</v>
      </c>
      <c r="M211" s="6">
        <v>13300</v>
      </c>
      <c r="N211" s="7">
        <f t="shared" si="8"/>
        <v>55090</v>
      </c>
      <c r="O211" s="8">
        <f t="shared" si="9"/>
        <v>94910</v>
      </c>
      <c r="P211" s="4"/>
    </row>
    <row r="212" spans="1:16" ht="15.95" customHeight="1">
      <c r="A212" s="2" t="s">
        <v>13</v>
      </c>
      <c r="B212" s="2" t="s">
        <v>14</v>
      </c>
      <c r="C212" s="9" t="s">
        <v>714</v>
      </c>
      <c r="D212" s="9" t="s">
        <v>715</v>
      </c>
      <c r="E212" s="9" t="s">
        <v>1705</v>
      </c>
      <c r="F212" s="9" t="s">
        <v>32</v>
      </c>
      <c r="G212" s="9" t="s">
        <v>716</v>
      </c>
      <c r="H212" s="9" t="s">
        <v>1705</v>
      </c>
      <c r="I212" s="7">
        <v>150000</v>
      </c>
      <c r="J212" s="6">
        <v>24230</v>
      </c>
      <c r="K212" s="6">
        <v>19420</v>
      </c>
      <c r="L212" s="6">
        <v>30090</v>
      </c>
      <c r="M212" s="6">
        <v>22320</v>
      </c>
      <c r="N212" s="7">
        <f t="shared" si="8"/>
        <v>96060</v>
      </c>
      <c r="O212" s="8">
        <f t="shared" si="9"/>
        <v>53940</v>
      </c>
      <c r="P212" s="4"/>
    </row>
    <row r="213" spans="1:16" ht="15.95" customHeight="1">
      <c r="A213" s="2" t="s">
        <v>13</v>
      </c>
      <c r="B213" s="2" t="s">
        <v>14</v>
      </c>
      <c r="C213" s="9" t="s">
        <v>717</v>
      </c>
      <c r="D213" s="9" t="s">
        <v>718</v>
      </c>
      <c r="E213" s="9" t="s">
        <v>1746</v>
      </c>
      <c r="F213" s="9" t="s">
        <v>32</v>
      </c>
      <c r="G213" s="9" t="s">
        <v>719</v>
      </c>
      <c r="H213" s="9" t="s">
        <v>1746</v>
      </c>
      <c r="I213" s="7">
        <v>150000</v>
      </c>
      <c r="J213" s="6">
        <v>24230</v>
      </c>
      <c r="K213" s="6">
        <v>19420</v>
      </c>
      <c r="L213" s="6">
        <v>30090</v>
      </c>
      <c r="M213" s="6">
        <v>22320</v>
      </c>
      <c r="N213" s="7">
        <f t="shared" si="8"/>
        <v>96060</v>
      </c>
      <c r="O213" s="8">
        <f t="shared" si="9"/>
        <v>53940</v>
      </c>
      <c r="P213" s="4"/>
    </row>
    <row r="214" spans="1:16" ht="15.95" customHeight="1">
      <c r="A214" s="2" t="s">
        <v>13</v>
      </c>
      <c r="B214" s="2" t="s">
        <v>14</v>
      </c>
      <c r="C214" s="9" t="s">
        <v>720</v>
      </c>
      <c r="D214" s="9" t="s">
        <v>721</v>
      </c>
      <c r="E214" s="9" t="s">
        <v>1600</v>
      </c>
      <c r="F214" s="9" t="s">
        <v>44</v>
      </c>
      <c r="G214" s="9" t="s">
        <v>722</v>
      </c>
      <c r="H214" s="9" t="s">
        <v>1600</v>
      </c>
      <c r="I214" s="7">
        <v>150000</v>
      </c>
      <c r="J214" s="6">
        <v>27660</v>
      </c>
      <c r="K214" s="6">
        <v>19060</v>
      </c>
      <c r="L214" s="6">
        <v>34700</v>
      </c>
      <c r="M214" s="6">
        <v>21910</v>
      </c>
      <c r="N214" s="7">
        <f t="shared" si="8"/>
        <v>103330</v>
      </c>
      <c r="O214" s="8">
        <f t="shared" si="9"/>
        <v>46670</v>
      </c>
      <c r="P214" s="4"/>
    </row>
    <row r="215" spans="1:16" ht="15.95" customHeight="1">
      <c r="A215" s="2" t="s">
        <v>13</v>
      </c>
      <c r="B215" s="2" t="s">
        <v>14</v>
      </c>
      <c r="C215" s="9" t="s">
        <v>723</v>
      </c>
      <c r="D215" s="9" t="s">
        <v>724</v>
      </c>
      <c r="E215" s="9" t="s">
        <v>1747</v>
      </c>
      <c r="F215" s="9" t="s">
        <v>29</v>
      </c>
      <c r="G215" s="9" t="s">
        <v>725</v>
      </c>
      <c r="H215" s="9" t="s">
        <v>1747</v>
      </c>
      <c r="I215" s="7">
        <v>150000</v>
      </c>
      <c r="J215" s="6">
        <v>27660</v>
      </c>
      <c r="K215" s="6">
        <v>19060</v>
      </c>
      <c r="L215" s="6">
        <v>34700</v>
      </c>
      <c r="M215" s="6">
        <v>21910</v>
      </c>
      <c r="N215" s="7">
        <f t="shared" si="8"/>
        <v>103330</v>
      </c>
      <c r="O215" s="8">
        <f t="shared" si="9"/>
        <v>46670</v>
      </c>
      <c r="P215" s="4"/>
    </row>
    <row r="216" spans="1:16" ht="15.95" customHeight="1">
      <c r="A216" s="2" t="s">
        <v>13</v>
      </c>
      <c r="B216" s="2" t="s">
        <v>14</v>
      </c>
      <c r="C216" s="9" t="s">
        <v>726</v>
      </c>
      <c r="D216" s="9" t="s">
        <v>727</v>
      </c>
      <c r="E216" s="9" t="s">
        <v>1748</v>
      </c>
      <c r="F216" s="9" t="s">
        <v>558</v>
      </c>
      <c r="G216" s="9" t="s">
        <v>728</v>
      </c>
      <c r="H216" s="9" t="s">
        <v>1748</v>
      </c>
      <c r="I216" s="7">
        <v>150000</v>
      </c>
      <c r="J216" s="6">
        <v>25590</v>
      </c>
      <c r="K216" s="6">
        <v>20840</v>
      </c>
      <c r="L216" s="6">
        <v>32230</v>
      </c>
      <c r="M216" s="6">
        <v>20760</v>
      </c>
      <c r="N216" s="7">
        <f t="shared" si="8"/>
        <v>99420</v>
      </c>
      <c r="O216" s="8">
        <f t="shared" si="9"/>
        <v>50580</v>
      </c>
      <c r="P216" s="4"/>
    </row>
    <row r="217" spans="1:16" ht="15.95" customHeight="1">
      <c r="A217" s="2" t="s">
        <v>13</v>
      </c>
      <c r="B217" s="2" t="s">
        <v>14</v>
      </c>
      <c r="C217" s="9" t="s">
        <v>729</v>
      </c>
      <c r="D217" s="9" t="s">
        <v>730</v>
      </c>
      <c r="E217" s="9" t="s">
        <v>1749</v>
      </c>
      <c r="F217" s="9" t="s">
        <v>19</v>
      </c>
      <c r="G217" s="9" t="s">
        <v>731</v>
      </c>
      <c r="H217" s="9" t="s">
        <v>1749</v>
      </c>
      <c r="I217" s="7">
        <v>150000</v>
      </c>
      <c r="J217" s="6">
        <v>25590</v>
      </c>
      <c r="K217" s="6">
        <v>20840</v>
      </c>
      <c r="L217" s="6">
        <v>32230</v>
      </c>
      <c r="M217" s="6">
        <v>20760</v>
      </c>
      <c r="N217" s="7">
        <f t="shared" si="8"/>
        <v>99420</v>
      </c>
      <c r="O217" s="8">
        <f t="shared" si="9"/>
        <v>50580</v>
      </c>
      <c r="P217" s="4"/>
    </row>
    <row r="218" spans="1:16" ht="15.95" customHeight="1">
      <c r="A218" s="2" t="s">
        <v>13</v>
      </c>
      <c r="B218" s="2" t="s">
        <v>14</v>
      </c>
      <c r="C218" s="9" t="s">
        <v>732</v>
      </c>
      <c r="D218" s="9" t="s">
        <v>733</v>
      </c>
      <c r="E218" s="9" t="s">
        <v>1750</v>
      </c>
      <c r="F218" s="9" t="s">
        <v>294</v>
      </c>
      <c r="G218" s="9" t="s">
        <v>734</v>
      </c>
      <c r="H218" s="9" t="s">
        <v>1750</v>
      </c>
      <c r="I218" s="7">
        <v>150000</v>
      </c>
      <c r="J218" s="6">
        <v>29860</v>
      </c>
      <c r="K218" s="6">
        <v>15730</v>
      </c>
      <c r="L218" s="6">
        <v>44820</v>
      </c>
      <c r="M218" s="6">
        <v>32620</v>
      </c>
      <c r="N218" s="7">
        <f t="shared" si="8"/>
        <v>123030</v>
      </c>
      <c r="O218" s="8">
        <f t="shared" si="9"/>
        <v>26970</v>
      </c>
      <c r="P218" s="4"/>
    </row>
    <row r="219" spans="1:16" ht="15.95" customHeight="1">
      <c r="A219" s="2" t="s">
        <v>13</v>
      </c>
      <c r="B219" s="2" t="s">
        <v>14</v>
      </c>
      <c r="C219" s="9" t="s">
        <v>735</v>
      </c>
      <c r="D219" s="9" t="s">
        <v>736</v>
      </c>
      <c r="E219" s="9" t="s">
        <v>1622</v>
      </c>
      <c r="F219" s="9" t="s">
        <v>32</v>
      </c>
      <c r="G219" s="9" t="s">
        <v>737</v>
      </c>
      <c r="H219" s="9" t="s">
        <v>1910</v>
      </c>
      <c r="I219" s="7">
        <v>150000</v>
      </c>
      <c r="J219" s="6">
        <v>29860</v>
      </c>
      <c r="K219" s="6">
        <v>15730</v>
      </c>
      <c r="L219" s="6">
        <v>44820</v>
      </c>
      <c r="M219" s="6">
        <v>32620</v>
      </c>
      <c r="N219" s="7">
        <f t="shared" si="8"/>
        <v>123030</v>
      </c>
      <c r="O219" s="8">
        <f t="shared" si="9"/>
        <v>26970</v>
      </c>
      <c r="P219" s="4"/>
    </row>
    <row r="220" spans="1:16" ht="15.95" customHeight="1">
      <c r="A220" s="2" t="s">
        <v>13</v>
      </c>
      <c r="B220" s="2" t="s">
        <v>14</v>
      </c>
      <c r="C220" s="9" t="s">
        <v>738</v>
      </c>
      <c r="D220" s="9" t="s">
        <v>739</v>
      </c>
      <c r="E220" s="9" t="s">
        <v>1692</v>
      </c>
      <c r="F220" s="9" t="s">
        <v>78</v>
      </c>
      <c r="G220" s="9" t="s">
        <v>740</v>
      </c>
      <c r="H220" s="9" t="s">
        <v>1692</v>
      </c>
      <c r="I220" s="7">
        <v>150000</v>
      </c>
      <c r="J220" s="6">
        <v>18190</v>
      </c>
      <c r="K220" s="6">
        <v>10070</v>
      </c>
      <c r="L220" s="6">
        <v>25590</v>
      </c>
      <c r="M220" s="6">
        <v>14340</v>
      </c>
      <c r="N220" s="7">
        <f t="shared" si="8"/>
        <v>68190</v>
      </c>
      <c r="O220" s="8">
        <f t="shared" si="9"/>
        <v>81810</v>
      </c>
      <c r="P220" s="4"/>
    </row>
    <row r="221" spans="1:16" ht="15.95" customHeight="1">
      <c r="A221" s="2" t="s">
        <v>13</v>
      </c>
      <c r="B221" s="2" t="s">
        <v>14</v>
      </c>
      <c r="C221" s="9" t="s">
        <v>741</v>
      </c>
      <c r="D221" s="9" t="s">
        <v>742</v>
      </c>
      <c r="E221" s="9" t="s">
        <v>1751</v>
      </c>
      <c r="F221" s="9" t="s">
        <v>23</v>
      </c>
      <c r="G221" s="9" t="s">
        <v>743</v>
      </c>
      <c r="H221" s="9" t="s">
        <v>1751</v>
      </c>
      <c r="I221" s="7">
        <v>150000</v>
      </c>
      <c r="J221" s="6">
        <v>18190</v>
      </c>
      <c r="K221" s="6">
        <v>10070</v>
      </c>
      <c r="L221" s="6">
        <v>25590</v>
      </c>
      <c r="M221" s="6">
        <v>14340</v>
      </c>
      <c r="N221" s="7">
        <f t="shared" si="8"/>
        <v>68190</v>
      </c>
      <c r="O221" s="8">
        <f t="shared" si="9"/>
        <v>81810</v>
      </c>
      <c r="P221" s="4"/>
    </row>
    <row r="222" spans="1:16" ht="15.95" customHeight="1">
      <c r="A222" s="2" t="s">
        <v>13</v>
      </c>
      <c r="B222" s="2" t="s">
        <v>14</v>
      </c>
      <c r="C222" s="9" t="s">
        <v>744</v>
      </c>
      <c r="D222" s="9" t="s">
        <v>745</v>
      </c>
      <c r="E222" s="9" t="s">
        <v>1752</v>
      </c>
      <c r="F222" s="9" t="s">
        <v>63</v>
      </c>
      <c r="G222" s="9" t="s">
        <v>746</v>
      </c>
      <c r="H222" s="9" t="s">
        <v>1752</v>
      </c>
      <c r="I222" s="7">
        <v>150000</v>
      </c>
      <c r="J222" s="6">
        <v>26450</v>
      </c>
      <c r="K222" s="6">
        <v>23700</v>
      </c>
      <c r="L222" s="6">
        <v>68470</v>
      </c>
      <c r="M222" s="6">
        <v>27320</v>
      </c>
      <c r="N222" s="7">
        <f t="shared" si="8"/>
        <v>145940</v>
      </c>
      <c r="O222" s="8">
        <f t="shared" si="9"/>
        <v>4060</v>
      </c>
      <c r="P222" s="4"/>
    </row>
    <row r="223" spans="1:16" ht="15.95" customHeight="1">
      <c r="A223" s="2" t="s">
        <v>13</v>
      </c>
      <c r="B223" s="2" t="s">
        <v>14</v>
      </c>
      <c r="C223" s="9" t="s">
        <v>747</v>
      </c>
      <c r="D223" s="9" t="s">
        <v>748</v>
      </c>
      <c r="E223" s="9" t="s">
        <v>1753</v>
      </c>
      <c r="F223" s="9" t="s">
        <v>32</v>
      </c>
      <c r="G223" s="9" t="s">
        <v>749</v>
      </c>
      <c r="H223" s="9" t="s">
        <v>1753</v>
      </c>
      <c r="I223" s="7">
        <v>150000</v>
      </c>
      <c r="J223" s="6">
        <v>26450</v>
      </c>
      <c r="K223" s="6">
        <v>23700</v>
      </c>
      <c r="L223" s="6">
        <v>68470</v>
      </c>
      <c r="M223" s="6">
        <v>27320</v>
      </c>
      <c r="N223" s="7">
        <f t="shared" si="8"/>
        <v>145940</v>
      </c>
      <c r="O223" s="8">
        <f t="shared" si="9"/>
        <v>4060</v>
      </c>
      <c r="P223" s="4"/>
    </row>
    <row r="224" spans="1:16" ht="15.95" customHeight="1">
      <c r="A224" s="2" t="s">
        <v>13</v>
      </c>
      <c r="B224" s="2" t="s">
        <v>14</v>
      </c>
      <c r="C224" s="9" t="s">
        <v>750</v>
      </c>
      <c r="D224" s="9" t="s">
        <v>751</v>
      </c>
      <c r="E224" s="9" t="s">
        <v>1754</v>
      </c>
      <c r="F224" s="9" t="s">
        <v>74</v>
      </c>
      <c r="G224" s="9" t="s">
        <v>752</v>
      </c>
      <c r="H224" s="9" t="s">
        <v>1754</v>
      </c>
      <c r="I224" s="7">
        <v>150000</v>
      </c>
      <c r="J224" s="6">
        <v>9860</v>
      </c>
      <c r="K224" s="6">
        <v>10040</v>
      </c>
      <c r="L224" s="6">
        <v>13580</v>
      </c>
      <c r="M224" s="6">
        <v>16250</v>
      </c>
      <c r="N224" s="7">
        <f t="shared" si="8"/>
        <v>49730</v>
      </c>
      <c r="O224" s="8">
        <f t="shared" si="9"/>
        <v>100270</v>
      </c>
      <c r="P224" s="4"/>
    </row>
    <row r="225" spans="1:16" ht="15.95" customHeight="1">
      <c r="A225" s="2" t="s">
        <v>13</v>
      </c>
      <c r="B225" s="2" t="s">
        <v>14</v>
      </c>
      <c r="C225" s="9" t="s">
        <v>753</v>
      </c>
      <c r="D225" s="9" t="s">
        <v>754</v>
      </c>
      <c r="E225" s="9" t="s">
        <v>1755</v>
      </c>
      <c r="F225" s="9" t="s">
        <v>29</v>
      </c>
      <c r="G225" s="9" t="s">
        <v>755</v>
      </c>
      <c r="H225" s="9" t="s">
        <v>1755</v>
      </c>
      <c r="I225" s="7">
        <v>150000</v>
      </c>
      <c r="J225" s="6">
        <v>9860</v>
      </c>
      <c r="K225" s="6">
        <v>10040</v>
      </c>
      <c r="L225" s="6">
        <v>13580</v>
      </c>
      <c r="M225" s="6">
        <v>16250</v>
      </c>
      <c r="N225" s="7">
        <f t="shared" si="8"/>
        <v>49730</v>
      </c>
      <c r="O225" s="8">
        <f t="shared" si="9"/>
        <v>100270</v>
      </c>
      <c r="P225" s="4"/>
    </row>
    <row r="226" spans="1:16" ht="15.95" customHeight="1">
      <c r="A226" s="2" t="s">
        <v>13</v>
      </c>
      <c r="B226" s="2" t="s">
        <v>14</v>
      </c>
      <c r="C226" s="9" t="s">
        <v>758</v>
      </c>
      <c r="D226" s="9" t="s">
        <v>759</v>
      </c>
      <c r="E226" s="9" t="s">
        <v>1704</v>
      </c>
      <c r="F226" s="9" t="s">
        <v>32</v>
      </c>
      <c r="G226" s="9" t="s">
        <v>760</v>
      </c>
      <c r="H226" s="9" t="s">
        <v>1704</v>
      </c>
      <c r="I226" s="7">
        <v>150000</v>
      </c>
      <c r="J226" s="6">
        <v>21200</v>
      </c>
      <c r="K226" s="6">
        <v>18780</v>
      </c>
      <c r="L226" s="6">
        <v>28140</v>
      </c>
      <c r="M226" s="6">
        <v>28150</v>
      </c>
      <c r="N226" s="7">
        <f t="shared" si="8"/>
        <v>96270</v>
      </c>
      <c r="O226" s="8">
        <f t="shared" si="9"/>
        <v>53730</v>
      </c>
      <c r="P226" s="4"/>
    </row>
    <row r="227" spans="1:16" ht="15.95" customHeight="1">
      <c r="A227" s="2" t="s">
        <v>13</v>
      </c>
      <c r="B227" s="2" t="s">
        <v>14</v>
      </c>
      <c r="C227" s="9" t="s">
        <v>761</v>
      </c>
      <c r="D227" s="9" t="s">
        <v>762</v>
      </c>
      <c r="E227" s="9" t="s">
        <v>1756</v>
      </c>
      <c r="F227" s="9" t="s">
        <v>29</v>
      </c>
      <c r="G227" s="9" t="s">
        <v>763</v>
      </c>
      <c r="H227" s="9" t="s">
        <v>1756</v>
      </c>
      <c r="I227" s="7">
        <v>150000</v>
      </c>
      <c r="J227" s="6">
        <v>21200</v>
      </c>
      <c r="K227" s="6">
        <v>18780</v>
      </c>
      <c r="L227" s="6">
        <v>28140</v>
      </c>
      <c r="M227" s="6">
        <v>28150</v>
      </c>
      <c r="N227" s="7">
        <f t="shared" si="8"/>
        <v>96270</v>
      </c>
      <c r="O227" s="8">
        <f t="shared" si="9"/>
        <v>53730</v>
      </c>
      <c r="P227" s="4"/>
    </row>
    <row r="228" spans="1:16" ht="15.95" customHeight="1">
      <c r="A228" s="2" t="s">
        <v>13</v>
      </c>
      <c r="B228" s="2" t="s">
        <v>14</v>
      </c>
      <c r="C228" s="9" t="s">
        <v>764</v>
      </c>
      <c r="D228" s="9" t="s">
        <v>765</v>
      </c>
      <c r="E228" s="9" t="s">
        <v>1757</v>
      </c>
      <c r="F228" s="9" t="s">
        <v>63</v>
      </c>
      <c r="G228" s="9" t="s">
        <v>766</v>
      </c>
      <c r="H228" s="9" t="s">
        <v>1757</v>
      </c>
      <c r="I228" s="7">
        <v>150000</v>
      </c>
      <c r="J228" s="6">
        <v>18450</v>
      </c>
      <c r="K228" s="6">
        <v>22520</v>
      </c>
      <c r="L228" s="6">
        <v>29900</v>
      </c>
      <c r="M228" s="6">
        <v>20420</v>
      </c>
      <c r="N228" s="7">
        <f t="shared" si="8"/>
        <v>91290</v>
      </c>
      <c r="O228" s="8">
        <f t="shared" si="9"/>
        <v>58710</v>
      </c>
      <c r="P228" s="4"/>
    </row>
    <row r="229" spans="1:16" ht="15.95" customHeight="1">
      <c r="A229" s="2" t="s">
        <v>13</v>
      </c>
      <c r="B229" s="2" t="s">
        <v>14</v>
      </c>
      <c r="C229" s="9" t="s">
        <v>767</v>
      </c>
      <c r="D229" s="9" t="s">
        <v>768</v>
      </c>
      <c r="E229" s="9" t="s">
        <v>1758</v>
      </c>
      <c r="F229" s="9" t="s">
        <v>29</v>
      </c>
      <c r="G229" s="9" t="s">
        <v>769</v>
      </c>
      <c r="H229" s="9" t="s">
        <v>1758</v>
      </c>
      <c r="I229" s="7">
        <v>150000</v>
      </c>
      <c r="J229" s="6">
        <v>18450</v>
      </c>
      <c r="K229" s="6">
        <v>22520</v>
      </c>
      <c r="L229" s="6">
        <v>29900</v>
      </c>
      <c r="M229" s="6">
        <v>20420</v>
      </c>
      <c r="N229" s="7">
        <f t="shared" si="8"/>
        <v>91290</v>
      </c>
      <c r="O229" s="8">
        <f t="shared" si="9"/>
        <v>58710</v>
      </c>
      <c r="P229" s="4"/>
    </row>
    <row r="230" spans="1:16" ht="15.95" customHeight="1">
      <c r="A230" s="2" t="s">
        <v>13</v>
      </c>
      <c r="B230" s="2" t="s">
        <v>14</v>
      </c>
      <c r="C230" s="9" t="s">
        <v>770</v>
      </c>
      <c r="D230" s="9" t="s">
        <v>771</v>
      </c>
      <c r="E230" s="9" t="s">
        <v>1759</v>
      </c>
      <c r="F230" s="9" t="s">
        <v>44</v>
      </c>
      <c r="G230" s="9" t="s">
        <v>772</v>
      </c>
      <c r="H230" s="9" t="s">
        <v>1759</v>
      </c>
      <c r="I230" s="7">
        <v>150000</v>
      </c>
      <c r="J230" s="6">
        <v>15480</v>
      </c>
      <c r="K230" s="6">
        <v>11380</v>
      </c>
      <c r="L230" s="6">
        <v>15860</v>
      </c>
      <c r="M230" s="6">
        <v>14100</v>
      </c>
      <c r="N230" s="7">
        <f t="shared" si="8"/>
        <v>56820</v>
      </c>
      <c r="O230" s="8">
        <f t="shared" si="9"/>
        <v>93180</v>
      </c>
      <c r="P230" s="4"/>
    </row>
    <row r="231" spans="1:16" ht="15.95" customHeight="1">
      <c r="A231" s="2" t="s">
        <v>13</v>
      </c>
      <c r="B231" s="2" t="s">
        <v>14</v>
      </c>
      <c r="C231" s="9" t="s">
        <v>773</v>
      </c>
      <c r="D231" s="9" t="s">
        <v>774</v>
      </c>
      <c r="E231" s="9" t="s">
        <v>1752</v>
      </c>
      <c r="F231" s="9" t="s">
        <v>775</v>
      </c>
      <c r="G231" s="9" t="s">
        <v>776</v>
      </c>
      <c r="H231" s="9" t="s">
        <v>1752</v>
      </c>
      <c r="I231" s="7">
        <v>150000</v>
      </c>
      <c r="J231" s="6">
        <v>15480</v>
      </c>
      <c r="K231" s="6">
        <v>11380</v>
      </c>
      <c r="L231" s="6">
        <v>15860</v>
      </c>
      <c r="M231" s="6">
        <v>14100</v>
      </c>
      <c r="N231" s="7">
        <f t="shared" si="8"/>
        <v>56820</v>
      </c>
      <c r="O231" s="8">
        <f t="shared" si="9"/>
        <v>93180</v>
      </c>
      <c r="P231" s="4"/>
    </row>
    <row r="232" spans="1:16" ht="15.95" customHeight="1">
      <c r="A232" s="2" t="s">
        <v>13</v>
      </c>
      <c r="B232" s="2" t="s">
        <v>14</v>
      </c>
      <c r="C232" s="9" t="s">
        <v>777</v>
      </c>
      <c r="D232" s="9" t="s">
        <v>778</v>
      </c>
      <c r="E232" s="9" t="s">
        <v>1760</v>
      </c>
      <c r="F232" s="9" t="s">
        <v>259</v>
      </c>
      <c r="G232" s="9" t="s">
        <v>779</v>
      </c>
      <c r="H232" s="9" t="s">
        <v>1760</v>
      </c>
      <c r="I232" s="7">
        <v>150000</v>
      </c>
      <c r="J232" s="6">
        <v>27000</v>
      </c>
      <c r="K232" s="6">
        <v>23120</v>
      </c>
      <c r="L232" s="6">
        <v>49840</v>
      </c>
      <c r="M232" s="6">
        <v>32850</v>
      </c>
      <c r="N232" s="7">
        <f t="shared" si="8"/>
        <v>132810</v>
      </c>
      <c r="O232" s="8">
        <f t="shared" si="9"/>
        <v>17190</v>
      </c>
      <c r="P232" s="4"/>
    </row>
    <row r="233" spans="1:16" ht="15.95" customHeight="1">
      <c r="A233" s="2" t="s">
        <v>13</v>
      </c>
      <c r="B233" s="2" t="s">
        <v>14</v>
      </c>
      <c r="C233" s="9" t="s">
        <v>782</v>
      </c>
      <c r="D233" s="9" t="s">
        <v>783</v>
      </c>
      <c r="E233" s="9" t="s">
        <v>1761</v>
      </c>
      <c r="F233" s="9" t="s">
        <v>44</v>
      </c>
      <c r="G233" s="9" t="s">
        <v>784</v>
      </c>
      <c r="H233" s="9" t="s">
        <v>1990</v>
      </c>
      <c r="I233" s="7">
        <v>150000</v>
      </c>
      <c r="J233" s="6">
        <v>13480</v>
      </c>
      <c r="K233" s="6">
        <v>12750</v>
      </c>
      <c r="L233" s="6">
        <v>16930</v>
      </c>
      <c r="M233" s="6">
        <v>31250</v>
      </c>
      <c r="N233" s="7">
        <f t="shared" si="8"/>
        <v>74410</v>
      </c>
      <c r="O233" s="8">
        <f t="shared" si="9"/>
        <v>75590</v>
      </c>
      <c r="P233" s="4"/>
    </row>
    <row r="234" spans="1:16" ht="15.95" customHeight="1">
      <c r="A234" s="2" t="s">
        <v>13</v>
      </c>
      <c r="B234" s="2" t="s">
        <v>14</v>
      </c>
      <c r="C234" s="9" t="s">
        <v>785</v>
      </c>
      <c r="D234" s="9" t="s">
        <v>786</v>
      </c>
      <c r="E234" s="9" t="s">
        <v>1762</v>
      </c>
      <c r="F234" s="9" t="s">
        <v>23</v>
      </c>
      <c r="G234" s="9" t="s">
        <v>787</v>
      </c>
      <c r="H234" s="9" t="s">
        <v>1762</v>
      </c>
      <c r="I234" s="7">
        <v>150000</v>
      </c>
      <c r="J234" s="6">
        <v>16570</v>
      </c>
      <c r="K234" s="6">
        <v>15590</v>
      </c>
      <c r="L234" s="6">
        <v>41940</v>
      </c>
      <c r="M234" s="6">
        <v>27510</v>
      </c>
      <c r="N234" s="7">
        <f t="shared" si="8"/>
        <v>101610</v>
      </c>
      <c r="O234" s="8">
        <f t="shared" si="9"/>
        <v>48390</v>
      </c>
      <c r="P234" s="4"/>
    </row>
    <row r="235" spans="1:16" ht="15.95" customHeight="1">
      <c r="A235" s="2" t="s">
        <v>13</v>
      </c>
      <c r="B235" s="2" t="s">
        <v>14</v>
      </c>
      <c r="C235" s="9" t="s">
        <v>788</v>
      </c>
      <c r="D235" s="9" t="s">
        <v>789</v>
      </c>
      <c r="E235" s="9" t="s">
        <v>1763</v>
      </c>
      <c r="F235" s="9" t="s">
        <v>23</v>
      </c>
      <c r="G235" s="9" t="s">
        <v>790</v>
      </c>
      <c r="H235" s="9" t="s">
        <v>1763</v>
      </c>
      <c r="I235" s="7">
        <v>150000</v>
      </c>
      <c r="J235" s="6">
        <v>16570</v>
      </c>
      <c r="K235" s="6">
        <v>15590</v>
      </c>
      <c r="L235" s="6">
        <v>41940</v>
      </c>
      <c r="M235" s="6">
        <v>27510</v>
      </c>
      <c r="N235" s="7">
        <f t="shared" si="8"/>
        <v>101610</v>
      </c>
      <c r="O235" s="8">
        <f t="shared" si="9"/>
        <v>48390</v>
      </c>
      <c r="P235" s="4"/>
    </row>
    <row r="236" spans="1:16" ht="15.95" customHeight="1">
      <c r="A236" s="2" t="s">
        <v>13</v>
      </c>
      <c r="B236" s="2" t="s">
        <v>14</v>
      </c>
      <c r="C236" s="9" t="s">
        <v>791</v>
      </c>
      <c r="D236" s="9" t="s">
        <v>792</v>
      </c>
      <c r="E236" s="9" t="s">
        <v>1764</v>
      </c>
      <c r="F236" s="9" t="s">
        <v>32</v>
      </c>
      <c r="G236" s="9" t="s">
        <v>793</v>
      </c>
      <c r="H236" s="9" t="s">
        <v>1764</v>
      </c>
      <c r="I236" s="7">
        <v>150000</v>
      </c>
      <c r="J236" s="6">
        <v>15300</v>
      </c>
      <c r="K236" s="6">
        <v>10950</v>
      </c>
      <c r="L236" s="6">
        <v>15090</v>
      </c>
      <c r="M236" s="6">
        <v>13830</v>
      </c>
      <c r="N236" s="7">
        <f t="shared" si="8"/>
        <v>55170</v>
      </c>
      <c r="O236" s="8">
        <f t="shared" si="9"/>
        <v>94830</v>
      </c>
      <c r="P236" s="4"/>
    </row>
    <row r="237" spans="1:16" ht="15.95" customHeight="1">
      <c r="A237" s="2" t="s">
        <v>13</v>
      </c>
      <c r="B237" s="2" t="s">
        <v>14</v>
      </c>
      <c r="C237" s="9" t="s">
        <v>794</v>
      </c>
      <c r="D237" s="9" t="s">
        <v>795</v>
      </c>
      <c r="E237" s="9" t="s">
        <v>1765</v>
      </c>
      <c r="F237" s="9" t="s">
        <v>29</v>
      </c>
      <c r="G237" s="9" t="s">
        <v>796</v>
      </c>
      <c r="H237" s="9" t="s">
        <v>1765</v>
      </c>
      <c r="I237" s="7">
        <v>150000</v>
      </c>
      <c r="J237" s="6">
        <v>15300</v>
      </c>
      <c r="K237" s="6">
        <v>10950</v>
      </c>
      <c r="L237" s="6">
        <v>15090</v>
      </c>
      <c r="M237" s="6">
        <v>13830</v>
      </c>
      <c r="N237" s="7">
        <f t="shared" si="8"/>
        <v>55170</v>
      </c>
      <c r="O237" s="8">
        <f t="shared" si="9"/>
        <v>94830</v>
      </c>
      <c r="P237" s="4"/>
    </row>
    <row r="238" spans="1:16" ht="15.95" customHeight="1">
      <c r="A238" s="2" t="s">
        <v>13</v>
      </c>
      <c r="B238" s="2" t="s">
        <v>14</v>
      </c>
      <c r="C238" s="9" t="s">
        <v>797</v>
      </c>
      <c r="D238" s="9" t="s">
        <v>798</v>
      </c>
      <c r="E238" s="9" t="s">
        <v>1766</v>
      </c>
      <c r="F238" s="9" t="s">
        <v>44</v>
      </c>
      <c r="G238" s="9" t="s">
        <v>799</v>
      </c>
      <c r="H238" s="9" t="s">
        <v>1766</v>
      </c>
      <c r="I238" s="7">
        <v>150000</v>
      </c>
      <c r="J238" s="6">
        <v>25630</v>
      </c>
      <c r="K238" s="6">
        <v>26480</v>
      </c>
      <c r="L238" s="6">
        <v>49340</v>
      </c>
      <c r="M238" s="6">
        <v>33990</v>
      </c>
      <c r="N238" s="7">
        <f t="shared" si="8"/>
        <v>135440</v>
      </c>
      <c r="O238" s="8">
        <f t="shared" si="9"/>
        <v>14560</v>
      </c>
      <c r="P238" s="4"/>
    </row>
    <row r="239" spans="1:16" ht="15.95" customHeight="1">
      <c r="A239" s="2" t="s">
        <v>13</v>
      </c>
      <c r="B239" s="2" t="s">
        <v>14</v>
      </c>
      <c r="C239" s="9" t="s">
        <v>800</v>
      </c>
      <c r="D239" s="9" t="s">
        <v>801</v>
      </c>
      <c r="E239" s="9" t="s">
        <v>1746</v>
      </c>
      <c r="F239" s="9" t="s">
        <v>32</v>
      </c>
      <c r="G239" s="9" t="s">
        <v>802</v>
      </c>
      <c r="H239" s="9" t="s">
        <v>1991</v>
      </c>
      <c r="I239" s="7">
        <v>150000</v>
      </c>
      <c r="J239" s="6">
        <v>25630</v>
      </c>
      <c r="K239" s="6">
        <v>26480</v>
      </c>
      <c r="L239" s="6">
        <v>49340</v>
      </c>
      <c r="M239" s="6">
        <v>33990</v>
      </c>
      <c r="N239" s="7">
        <f t="shared" si="8"/>
        <v>135440</v>
      </c>
      <c r="O239" s="8">
        <f t="shared" si="9"/>
        <v>14560</v>
      </c>
      <c r="P239" s="4"/>
    </row>
    <row r="240" spans="1:16" ht="15.95" customHeight="1">
      <c r="A240" s="2" t="s">
        <v>13</v>
      </c>
      <c r="B240" s="2" t="s">
        <v>14</v>
      </c>
      <c r="C240" s="9" t="s">
        <v>803</v>
      </c>
      <c r="D240" s="9" t="s">
        <v>804</v>
      </c>
      <c r="E240" s="9" t="s">
        <v>1705</v>
      </c>
      <c r="F240" s="9" t="s">
        <v>29</v>
      </c>
      <c r="G240" s="9" t="s">
        <v>805</v>
      </c>
      <c r="H240" s="9" t="s">
        <v>1705</v>
      </c>
      <c r="I240" s="7">
        <v>150000</v>
      </c>
      <c r="J240" s="6">
        <v>12830</v>
      </c>
      <c r="K240" s="6">
        <v>14910</v>
      </c>
      <c r="L240" s="6">
        <v>23290</v>
      </c>
      <c r="M240" s="6">
        <v>13650</v>
      </c>
      <c r="N240" s="7">
        <f t="shared" si="8"/>
        <v>64680</v>
      </c>
      <c r="O240" s="8">
        <f t="shared" si="9"/>
        <v>85320</v>
      </c>
      <c r="P240" s="4"/>
    </row>
    <row r="241" spans="1:16" ht="15.95" customHeight="1">
      <c r="A241" s="2" t="s">
        <v>13</v>
      </c>
      <c r="B241" s="2" t="s">
        <v>14</v>
      </c>
      <c r="C241" s="9" t="s">
        <v>806</v>
      </c>
      <c r="D241" s="9" t="s">
        <v>807</v>
      </c>
      <c r="E241" s="9" t="s">
        <v>1672</v>
      </c>
      <c r="F241" s="9" t="s">
        <v>63</v>
      </c>
      <c r="G241" s="9" t="s">
        <v>808</v>
      </c>
      <c r="H241" s="9" t="s">
        <v>1672</v>
      </c>
      <c r="I241" s="7">
        <v>150000</v>
      </c>
      <c r="J241" s="6">
        <v>12830</v>
      </c>
      <c r="K241" s="6">
        <v>14910</v>
      </c>
      <c r="L241" s="6">
        <v>23290</v>
      </c>
      <c r="M241" s="6">
        <v>13650</v>
      </c>
      <c r="N241" s="7">
        <f t="shared" si="8"/>
        <v>64680</v>
      </c>
      <c r="O241" s="8">
        <f t="shared" si="9"/>
        <v>85320</v>
      </c>
      <c r="P241" s="4"/>
    </row>
    <row r="242" spans="1:16" ht="15.95" customHeight="1">
      <c r="A242" s="2" t="s">
        <v>13</v>
      </c>
      <c r="B242" s="2" t="s">
        <v>14</v>
      </c>
      <c r="C242" s="9" t="s">
        <v>809</v>
      </c>
      <c r="D242" s="9" t="s">
        <v>810</v>
      </c>
      <c r="E242" s="9" t="s">
        <v>1713</v>
      </c>
      <c r="F242" s="9" t="s">
        <v>29</v>
      </c>
      <c r="G242" s="9" t="s">
        <v>811</v>
      </c>
      <c r="H242" s="9" t="s">
        <v>1713</v>
      </c>
      <c r="I242" s="7">
        <v>150000</v>
      </c>
      <c r="J242" s="6">
        <v>24350</v>
      </c>
      <c r="K242" s="6">
        <v>19530</v>
      </c>
      <c r="L242" s="6">
        <v>38330</v>
      </c>
      <c r="M242" s="6">
        <v>31450</v>
      </c>
      <c r="N242" s="7">
        <f t="shared" si="8"/>
        <v>113660</v>
      </c>
      <c r="O242" s="8">
        <f t="shared" si="9"/>
        <v>36340</v>
      </c>
      <c r="P242" s="4"/>
    </row>
    <row r="243" spans="1:16" ht="15.95" customHeight="1">
      <c r="A243" s="2" t="s">
        <v>13</v>
      </c>
      <c r="B243" s="2" t="s">
        <v>14</v>
      </c>
      <c r="C243" s="9" t="s">
        <v>812</v>
      </c>
      <c r="D243" s="9" t="s">
        <v>813</v>
      </c>
      <c r="E243" s="9" t="s">
        <v>1767</v>
      </c>
      <c r="F243" s="9" t="s">
        <v>29</v>
      </c>
      <c r="G243" s="9" t="s">
        <v>814</v>
      </c>
      <c r="H243" s="9" t="s">
        <v>1767</v>
      </c>
      <c r="I243" s="7">
        <v>150000</v>
      </c>
      <c r="J243" s="6">
        <v>24350</v>
      </c>
      <c r="K243" s="6">
        <v>19530</v>
      </c>
      <c r="L243" s="6">
        <v>38330</v>
      </c>
      <c r="M243" s="6">
        <v>31450</v>
      </c>
      <c r="N243" s="7">
        <f t="shared" si="8"/>
        <v>113660</v>
      </c>
      <c r="O243" s="8">
        <f t="shared" si="9"/>
        <v>36340</v>
      </c>
      <c r="P243" s="4"/>
    </row>
    <row r="244" spans="1:16" ht="15.95" customHeight="1">
      <c r="A244" s="2" t="s">
        <v>13</v>
      </c>
      <c r="B244" s="2" t="s">
        <v>14</v>
      </c>
      <c r="C244" s="9" t="s">
        <v>815</v>
      </c>
      <c r="D244" s="9" t="s">
        <v>816</v>
      </c>
      <c r="E244" s="9" t="s">
        <v>1596</v>
      </c>
      <c r="F244" s="9" t="s">
        <v>179</v>
      </c>
      <c r="G244" s="9" t="s">
        <v>817</v>
      </c>
      <c r="H244" s="9" t="s">
        <v>1992</v>
      </c>
      <c r="I244" s="7">
        <v>150000</v>
      </c>
      <c r="J244" s="6">
        <v>17810</v>
      </c>
      <c r="K244" s="6">
        <v>13790</v>
      </c>
      <c r="L244" s="6">
        <v>17880</v>
      </c>
      <c r="M244" s="6">
        <v>20290</v>
      </c>
      <c r="N244" s="7">
        <f t="shared" si="8"/>
        <v>69770</v>
      </c>
      <c r="O244" s="8">
        <f t="shared" si="9"/>
        <v>80230</v>
      </c>
      <c r="P244" s="4"/>
    </row>
    <row r="245" spans="1:16" ht="15.95" customHeight="1">
      <c r="A245" s="2" t="s">
        <v>13</v>
      </c>
      <c r="B245" s="2" t="s">
        <v>14</v>
      </c>
      <c r="C245" s="9" t="s">
        <v>818</v>
      </c>
      <c r="D245" s="9" t="s">
        <v>819</v>
      </c>
      <c r="E245" s="9" t="s">
        <v>1768</v>
      </c>
      <c r="F245" s="9" t="s">
        <v>218</v>
      </c>
      <c r="G245" s="9" t="s">
        <v>820</v>
      </c>
      <c r="H245" s="9" t="s">
        <v>1768</v>
      </c>
      <c r="I245" s="7">
        <v>150000</v>
      </c>
      <c r="J245" s="6">
        <v>17810</v>
      </c>
      <c r="K245" s="6">
        <v>13790</v>
      </c>
      <c r="L245" s="6">
        <v>17880</v>
      </c>
      <c r="M245" s="6">
        <v>20290</v>
      </c>
      <c r="N245" s="7">
        <f t="shared" si="8"/>
        <v>69770</v>
      </c>
      <c r="O245" s="8">
        <f t="shared" si="9"/>
        <v>80230</v>
      </c>
      <c r="P245" s="4"/>
    </row>
    <row r="246" spans="1:16" ht="15.95" customHeight="1">
      <c r="A246" s="2" t="s">
        <v>13</v>
      </c>
      <c r="B246" s="2" t="s">
        <v>14</v>
      </c>
      <c r="C246" s="9" t="s">
        <v>821</v>
      </c>
      <c r="D246" s="9" t="s">
        <v>822</v>
      </c>
      <c r="E246" s="9" t="s">
        <v>1620</v>
      </c>
      <c r="F246" s="9" t="s">
        <v>294</v>
      </c>
      <c r="G246" s="9" t="s">
        <v>823</v>
      </c>
      <c r="H246" s="9" t="s">
        <v>1620</v>
      </c>
      <c r="I246" s="7">
        <v>150000</v>
      </c>
      <c r="J246" s="6">
        <v>31540</v>
      </c>
      <c r="K246" s="6">
        <v>19590</v>
      </c>
      <c r="L246" s="6">
        <v>36060</v>
      </c>
      <c r="M246" s="6">
        <v>30100</v>
      </c>
      <c r="N246" s="7">
        <f t="shared" si="8"/>
        <v>117290</v>
      </c>
      <c r="O246" s="8">
        <f t="shared" si="9"/>
        <v>32710</v>
      </c>
      <c r="P246" s="4"/>
    </row>
    <row r="247" spans="1:16" ht="15.95" customHeight="1">
      <c r="A247" s="2" t="s">
        <v>13</v>
      </c>
      <c r="B247" s="2" t="s">
        <v>14</v>
      </c>
      <c r="C247" s="9" t="s">
        <v>824</v>
      </c>
      <c r="D247" s="9" t="s">
        <v>825</v>
      </c>
      <c r="E247" s="9" t="s">
        <v>1769</v>
      </c>
      <c r="F247" s="9" t="s">
        <v>558</v>
      </c>
      <c r="G247" s="9" t="s">
        <v>826</v>
      </c>
      <c r="H247" s="9" t="s">
        <v>1769</v>
      </c>
      <c r="I247" s="7">
        <v>150000</v>
      </c>
      <c r="J247" s="6">
        <v>31540</v>
      </c>
      <c r="K247" s="6">
        <v>19590</v>
      </c>
      <c r="L247" s="6">
        <v>36060</v>
      </c>
      <c r="M247" s="6">
        <v>30100</v>
      </c>
      <c r="N247" s="7">
        <f t="shared" si="8"/>
        <v>117290</v>
      </c>
      <c r="O247" s="8">
        <f t="shared" si="9"/>
        <v>32710</v>
      </c>
      <c r="P247" s="4"/>
    </row>
    <row r="248" spans="1:16" ht="15.95" customHeight="1">
      <c r="A248" s="2" t="s">
        <v>13</v>
      </c>
      <c r="B248" s="2" t="s">
        <v>14</v>
      </c>
      <c r="C248" s="9" t="s">
        <v>827</v>
      </c>
      <c r="D248" s="9" t="s">
        <v>828</v>
      </c>
      <c r="E248" s="9" t="s">
        <v>1594</v>
      </c>
      <c r="F248" s="9" t="s">
        <v>44</v>
      </c>
      <c r="G248" s="9" t="s">
        <v>829</v>
      </c>
      <c r="H248" s="9" t="s">
        <v>1594</v>
      </c>
      <c r="I248" s="7">
        <v>150000</v>
      </c>
      <c r="J248" s="6">
        <v>8990</v>
      </c>
      <c r="K248" s="6">
        <v>8620</v>
      </c>
      <c r="L248" s="6">
        <v>11850</v>
      </c>
      <c r="M248" s="6">
        <v>9870</v>
      </c>
      <c r="N248" s="7">
        <f t="shared" si="8"/>
        <v>39330</v>
      </c>
      <c r="O248" s="8">
        <f t="shared" si="9"/>
        <v>110670</v>
      </c>
      <c r="P248" s="4"/>
    </row>
    <row r="249" spans="1:16" ht="15.95" customHeight="1">
      <c r="A249" s="2" t="s">
        <v>13</v>
      </c>
      <c r="B249" s="2" t="s">
        <v>14</v>
      </c>
      <c r="C249" s="9" t="s">
        <v>830</v>
      </c>
      <c r="D249" s="9" t="s">
        <v>831</v>
      </c>
      <c r="E249" s="9" t="s">
        <v>1770</v>
      </c>
      <c r="F249" s="9" t="s">
        <v>29</v>
      </c>
      <c r="G249" s="9" t="s">
        <v>832</v>
      </c>
      <c r="H249" s="9" t="s">
        <v>1770</v>
      </c>
      <c r="I249" s="7">
        <v>150000</v>
      </c>
      <c r="J249" s="6">
        <v>8990</v>
      </c>
      <c r="K249" s="6">
        <v>8620</v>
      </c>
      <c r="L249" s="6">
        <v>11850</v>
      </c>
      <c r="M249" s="6">
        <v>9870</v>
      </c>
      <c r="N249" s="7">
        <f t="shared" si="8"/>
        <v>39330</v>
      </c>
      <c r="O249" s="8">
        <f t="shared" si="9"/>
        <v>110670</v>
      </c>
      <c r="P249" s="4"/>
    </row>
    <row r="250" spans="1:16" ht="15.95" customHeight="1">
      <c r="A250" s="2" t="s">
        <v>13</v>
      </c>
      <c r="B250" s="2" t="s">
        <v>14</v>
      </c>
      <c r="C250" s="9" t="s">
        <v>833</v>
      </c>
      <c r="D250" s="9" t="s">
        <v>834</v>
      </c>
      <c r="E250" s="9" t="s">
        <v>1691</v>
      </c>
      <c r="F250" s="9" t="s">
        <v>835</v>
      </c>
      <c r="G250" s="9" t="s">
        <v>836</v>
      </c>
      <c r="H250" s="9" t="s">
        <v>1691</v>
      </c>
      <c r="I250" s="7">
        <v>150000</v>
      </c>
      <c r="J250" s="6">
        <v>24190</v>
      </c>
      <c r="K250" s="6">
        <v>19430</v>
      </c>
      <c r="L250" s="6">
        <v>37790</v>
      </c>
      <c r="M250" s="6">
        <v>35970</v>
      </c>
      <c r="N250" s="7">
        <f t="shared" si="8"/>
        <v>117380</v>
      </c>
      <c r="O250" s="8">
        <f t="shared" si="9"/>
        <v>32620</v>
      </c>
      <c r="P250" s="4"/>
    </row>
    <row r="251" spans="1:16" ht="15.95" customHeight="1">
      <c r="A251" s="2" t="s">
        <v>13</v>
      </c>
      <c r="B251" s="2" t="s">
        <v>14</v>
      </c>
      <c r="C251" s="9" t="s">
        <v>837</v>
      </c>
      <c r="D251" s="9" t="s">
        <v>838</v>
      </c>
      <c r="E251" s="9" t="s">
        <v>1771</v>
      </c>
      <c r="F251" s="9" t="s">
        <v>29</v>
      </c>
      <c r="G251" s="9" t="s">
        <v>839</v>
      </c>
      <c r="H251" s="9" t="s">
        <v>1993</v>
      </c>
      <c r="I251" s="7">
        <v>150000</v>
      </c>
      <c r="J251" s="6">
        <v>24190</v>
      </c>
      <c r="K251" s="6">
        <v>19430</v>
      </c>
      <c r="L251" s="6">
        <v>37790</v>
      </c>
      <c r="M251" s="6">
        <v>35970</v>
      </c>
      <c r="N251" s="7">
        <f t="shared" si="8"/>
        <v>117380</v>
      </c>
      <c r="O251" s="8">
        <f t="shared" si="9"/>
        <v>32620</v>
      </c>
      <c r="P251" s="4"/>
    </row>
    <row r="252" spans="1:16" ht="15.95" customHeight="1">
      <c r="A252" s="2" t="s">
        <v>13</v>
      </c>
      <c r="B252" s="2" t="s">
        <v>14</v>
      </c>
      <c r="C252" s="9" t="s">
        <v>840</v>
      </c>
      <c r="D252" s="9" t="s">
        <v>841</v>
      </c>
      <c r="E252" s="9" t="s">
        <v>1705</v>
      </c>
      <c r="F252" s="9" t="s">
        <v>36</v>
      </c>
      <c r="G252" s="9" t="s">
        <v>842</v>
      </c>
      <c r="H252" s="9" t="s">
        <v>1705</v>
      </c>
      <c r="I252" s="7">
        <v>150000</v>
      </c>
      <c r="J252" s="6">
        <v>27510</v>
      </c>
      <c r="K252" s="6">
        <v>14620</v>
      </c>
      <c r="L252" s="6">
        <v>50300</v>
      </c>
      <c r="M252" s="6">
        <v>39180</v>
      </c>
      <c r="N252" s="7">
        <f t="shared" si="8"/>
        <v>131610</v>
      </c>
      <c r="O252" s="8">
        <f t="shared" si="9"/>
        <v>18390</v>
      </c>
      <c r="P252" s="4"/>
    </row>
    <row r="253" spans="1:16" ht="15.95" customHeight="1">
      <c r="A253" s="2" t="s">
        <v>13</v>
      </c>
      <c r="B253" s="2" t="s">
        <v>14</v>
      </c>
      <c r="C253" s="9" t="s">
        <v>843</v>
      </c>
      <c r="D253" s="9" t="s">
        <v>844</v>
      </c>
      <c r="E253" s="9" t="s">
        <v>1772</v>
      </c>
      <c r="F253" s="9" t="s">
        <v>845</v>
      </c>
      <c r="G253" s="9" t="s">
        <v>846</v>
      </c>
      <c r="H253" s="9" t="s">
        <v>1772</v>
      </c>
      <c r="I253" s="7">
        <v>150000</v>
      </c>
      <c r="J253" s="6">
        <v>27510</v>
      </c>
      <c r="K253" s="6">
        <v>14620</v>
      </c>
      <c r="L253" s="6">
        <v>50300</v>
      </c>
      <c r="M253" s="6">
        <v>39180</v>
      </c>
      <c r="N253" s="7">
        <f t="shared" si="8"/>
        <v>131610</v>
      </c>
      <c r="O253" s="8">
        <f t="shared" si="9"/>
        <v>18390</v>
      </c>
      <c r="P253" s="4"/>
    </row>
    <row r="254" spans="1:16" ht="15.95" customHeight="1">
      <c r="A254" s="2" t="s">
        <v>13</v>
      </c>
      <c r="B254" s="2" t="s">
        <v>14</v>
      </c>
      <c r="C254" s="9" t="s">
        <v>847</v>
      </c>
      <c r="D254" s="9" t="s">
        <v>848</v>
      </c>
      <c r="E254" s="9" t="s">
        <v>1611</v>
      </c>
      <c r="F254" s="9" t="s">
        <v>29</v>
      </c>
      <c r="G254" s="9" t="s">
        <v>849</v>
      </c>
      <c r="H254" s="9" t="s">
        <v>1611</v>
      </c>
      <c r="I254" s="7">
        <v>150000</v>
      </c>
      <c r="J254" s="6">
        <v>24070</v>
      </c>
      <c r="K254" s="6">
        <v>14830</v>
      </c>
      <c r="L254" s="6">
        <v>49660</v>
      </c>
      <c r="M254" s="6">
        <v>31400</v>
      </c>
      <c r="N254" s="7">
        <f t="shared" si="8"/>
        <v>119960</v>
      </c>
      <c r="O254" s="8">
        <f t="shared" si="9"/>
        <v>30040</v>
      </c>
      <c r="P254" s="4"/>
    </row>
    <row r="255" spans="1:16" ht="15.95" customHeight="1">
      <c r="A255" s="2" t="s">
        <v>13</v>
      </c>
      <c r="B255" s="2" t="s">
        <v>14</v>
      </c>
      <c r="C255" s="9" t="s">
        <v>850</v>
      </c>
      <c r="D255" s="9" t="s">
        <v>851</v>
      </c>
      <c r="E255" s="9" t="s">
        <v>1761</v>
      </c>
      <c r="F255" s="9" t="s">
        <v>78</v>
      </c>
      <c r="G255" s="9" t="s">
        <v>852</v>
      </c>
      <c r="H255" s="9" t="s">
        <v>1761</v>
      </c>
      <c r="I255" s="7">
        <v>150000</v>
      </c>
      <c r="J255" s="6">
        <v>24070</v>
      </c>
      <c r="K255" s="6">
        <v>14830</v>
      </c>
      <c r="L255" s="6">
        <v>49660</v>
      </c>
      <c r="M255" s="6">
        <v>31400</v>
      </c>
      <c r="N255" s="7">
        <f t="shared" si="8"/>
        <v>119960</v>
      </c>
      <c r="O255" s="8">
        <f t="shared" si="9"/>
        <v>30040</v>
      </c>
      <c r="P255" s="4"/>
    </row>
    <row r="256" spans="1:16" ht="15.95" customHeight="1">
      <c r="A256" s="2" t="s">
        <v>13</v>
      </c>
      <c r="B256" s="2" t="s">
        <v>14</v>
      </c>
      <c r="C256" s="9" t="s">
        <v>853</v>
      </c>
      <c r="D256" s="9" t="s">
        <v>854</v>
      </c>
      <c r="E256" s="9" t="s">
        <v>1773</v>
      </c>
      <c r="F256" s="9" t="s">
        <v>294</v>
      </c>
      <c r="G256" s="9" t="s">
        <v>855</v>
      </c>
      <c r="H256" s="9" t="s">
        <v>1994</v>
      </c>
      <c r="I256" s="7">
        <v>150000</v>
      </c>
      <c r="J256" s="6">
        <v>17230</v>
      </c>
      <c r="K256" s="6">
        <v>21910</v>
      </c>
      <c r="L256" s="6">
        <v>34660</v>
      </c>
      <c r="M256" s="6">
        <v>24110</v>
      </c>
      <c r="N256" s="7">
        <f t="shared" ref="N256:N309" si="10">SUM(J256:M256)</f>
        <v>97910</v>
      </c>
      <c r="O256" s="8">
        <f t="shared" ref="O256:O309" si="11">I256-N256</f>
        <v>52090</v>
      </c>
      <c r="P256" s="4"/>
    </row>
    <row r="257" spans="1:16" ht="15.95" customHeight="1">
      <c r="A257" s="2" t="s">
        <v>13</v>
      </c>
      <c r="B257" s="2" t="s">
        <v>14</v>
      </c>
      <c r="C257" s="9" t="s">
        <v>856</v>
      </c>
      <c r="D257" s="9" t="s">
        <v>857</v>
      </c>
      <c r="E257" s="9" t="s">
        <v>1774</v>
      </c>
      <c r="F257" s="9" t="s">
        <v>29</v>
      </c>
      <c r="G257" s="9" t="s">
        <v>858</v>
      </c>
      <c r="H257" s="9" t="s">
        <v>1774</v>
      </c>
      <c r="I257" s="7">
        <v>150000</v>
      </c>
      <c r="J257" s="6">
        <v>17230</v>
      </c>
      <c r="K257" s="6">
        <v>21910</v>
      </c>
      <c r="L257" s="6">
        <v>34660</v>
      </c>
      <c r="M257" s="6">
        <v>24110</v>
      </c>
      <c r="N257" s="7">
        <f t="shared" si="10"/>
        <v>97910</v>
      </c>
      <c r="O257" s="8">
        <f t="shared" si="11"/>
        <v>52090</v>
      </c>
      <c r="P257" s="4"/>
    </row>
    <row r="258" spans="1:16" ht="15.95" customHeight="1">
      <c r="A258" s="2" t="s">
        <v>13</v>
      </c>
      <c r="B258" s="2" t="s">
        <v>14</v>
      </c>
      <c r="C258" s="9" t="s">
        <v>860</v>
      </c>
      <c r="D258" s="9" t="s">
        <v>861</v>
      </c>
      <c r="E258" s="9" t="s">
        <v>1672</v>
      </c>
      <c r="F258" s="9" t="s">
        <v>44</v>
      </c>
      <c r="G258" s="9" t="s">
        <v>862</v>
      </c>
      <c r="H258" s="9" t="s">
        <v>1672</v>
      </c>
      <c r="I258" s="7">
        <v>150000</v>
      </c>
      <c r="J258" s="6">
        <v>36380</v>
      </c>
      <c r="K258" s="6">
        <f>9830*2</f>
        <v>19660</v>
      </c>
      <c r="L258" s="6">
        <f>10010*2</f>
        <v>20020</v>
      </c>
      <c r="M258" s="6">
        <f>8490*2</f>
        <v>16980</v>
      </c>
      <c r="N258" s="7">
        <f t="shared" si="10"/>
        <v>93040</v>
      </c>
      <c r="O258" s="8">
        <f t="shared" si="11"/>
        <v>56960</v>
      </c>
      <c r="P258" s="4"/>
    </row>
    <row r="259" spans="1:16" ht="15.95" customHeight="1">
      <c r="A259" s="2" t="s">
        <v>13</v>
      </c>
      <c r="B259" s="2" t="s">
        <v>14</v>
      </c>
      <c r="C259" s="9" t="s">
        <v>863</v>
      </c>
      <c r="D259" s="9" t="s">
        <v>864</v>
      </c>
      <c r="E259" s="9" t="s">
        <v>1775</v>
      </c>
      <c r="F259" s="9" t="s">
        <v>44</v>
      </c>
      <c r="G259" s="9" t="s">
        <v>865</v>
      </c>
      <c r="H259" s="9" t="s">
        <v>1775</v>
      </c>
      <c r="I259" s="7">
        <v>150000</v>
      </c>
      <c r="J259" s="6">
        <v>33650</v>
      </c>
      <c r="K259" s="6">
        <f>11870*2</f>
        <v>23740</v>
      </c>
      <c r="L259" s="6">
        <f>17210*2</f>
        <v>34420</v>
      </c>
      <c r="M259" s="6">
        <f>19990*2</f>
        <v>39980</v>
      </c>
      <c r="N259" s="7">
        <f t="shared" si="10"/>
        <v>131790</v>
      </c>
      <c r="O259" s="8">
        <f t="shared" si="11"/>
        <v>18210</v>
      </c>
      <c r="P259" s="4"/>
    </row>
    <row r="260" spans="1:16" ht="15.95" customHeight="1">
      <c r="A260" s="2" t="s">
        <v>13</v>
      </c>
      <c r="B260" s="2" t="s">
        <v>14</v>
      </c>
      <c r="C260" s="9" t="s">
        <v>866</v>
      </c>
      <c r="D260" s="9" t="s">
        <v>867</v>
      </c>
      <c r="E260" s="9" t="s">
        <v>1776</v>
      </c>
      <c r="F260" s="9" t="s">
        <v>19</v>
      </c>
      <c r="G260" s="9" t="s">
        <v>868</v>
      </c>
      <c r="H260" s="9" t="s">
        <v>1776</v>
      </c>
      <c r="I260" s="7">
        <v>150000</v>
      </c>
      <c r="J260" s="6">
        <v>24030</v>
      </c>
      <c r="K260" s="6"/>
      <c r="L260" s="6"/>
      <c r="M260" s="6"/>
      <c r="N260" s="7">
        <f t="shared" si="10"/>
        <v>24030</v>
      </c>
      <c r="O260" s="8">
        <f t="shared" si="11"/>
        <v>125970</v>
      </c>
      <c r="P260" s="4"/>
    </row>
    <row r="261" spans="1:16" ht="15.95" customHeight="1">
      <c r="A261" s="2" t="s">
        <v>13</v>
      </c>
      <c r="B261" s="2" t="s">
        <v>14</v>
      </c>
      <c r="C261" s="9" t="s">
        <v>869</v>
      </c>
      <c r="D261" s="9" t="s">
        <v>870</v>
      </c>
      <c r="E261" s="9" t="s">
        <v>1592</v>
      </c>
      <c r="F261" s="9" t="s">
        <v>871</v>
      </c>
      <c r="G261" s="9" t="s">
        <v>872</v>
      </c>
      <c r="H261" s="9" t="s">
        <v>1592</v>
      </c>
      <c r="I261" s="7">
        <v>150000</v>
      </c>
      <c r="J261" s="6">
        <v>23510</v>
      </c>
      <c r="K261" s="6">
        <v>19010</v>
      </c>
      <c r="L261" s="6">
        <v>35830</v>
      </c>
      <c r="M261" s="6">
        <v>31050</v>
      </c>
      <c r="N261" s="7">
        <f t="shared" si="10"/>
        <v>109400</v>
      </c>
      <c r="O261" s="8">
        <f t="shared" si="11"/>
        <v>40600</v>
      </c>
      <c r="P261" s="4"/>
    </row>
    <row r="262" spans="1:16" ht="15.95" customHeight="1">
      <c r="A262" s="2" t="s">
        <v>13</v>
      </c>
      <c r="B262" s="2" t="s">
        <v>14</v>
      </c>
      <c r="C262" s="9" t="s">
        <v>873</v>
      </c>
      <c r="D262" s="9" t="s">
        <v>874</v>
      </c>
      <c r="E262" s="9" t="s">
        <v>1777</v>
      </c>
      <c r="F262" s="9" t="s">
        <v>32</v>
      </c>
      <c r="G262" s="9" t="s">
        <v>875</v>
      </c>
      <c r="H262" s="9" t="s">
        <v>1995</v>
      </c>
      <c r="I262" s="7">
        <v>150000</v>
      </c>
      <c r="J262" s="6">
        <v>23510</v>
      </c>
      <c r="K262" s="6">
        <v>19010</v>
      </c>
      <c r="L262" s="6">
        <v>35830</v>
      </c>
      <c r="M262" s="6">
        <v>31050</v>
      </c>
      <c r="N262" s="7">
        <f t="shared" si="10"/>
        <v>109400</v>
      </c>
      <c r="O262" s="8">
        <f t="shared" si="11"/>
        <v>40600</v>
      </c>
      <c r="P262" s="4"/>
    </row>
    <row r="263" spans="1:16" ht="15.95" customHeight="1">
      <c r="A263" s="2" t="s">
        <v>13</v>
      </c>
      <c r="B263" s="2" t="s">
        <v>14</v>
      </c>
      <c r="C263" s="9" t="s">
        <v>876</v>
      </c>
      <c r="D263" s="9" t="s">
        <v>877</v>
      </c>
      <c r="E263" s="9" t="s">
        <v>1583</v>
      </c>
      <c r="F263" s="9" t="s">
        <v>63</v>
      </c>
      <c r="G263" s="9" t="s">
        <v>878</v>
      </c>
      <c r="H263" s="9" t="s">
        <v>1583</v>
      </c>
      <c r="I263" s="7">
        <v>150000</v>
      </c>
      <c r="J263" s="6">
        <v>18050</v>
      </c>
      <c r="K263" s="6">
        <v>13860</v>
      </c>
      <c r="L263" s="6">
        <v>22960</v>
      </c>
      <c r="M263" s="6">
        <v>24220</v>
      </c>
      <c r="N263" s="7">
        <f t="shared" si="10"/>
        <v>79090</v>
      </c>
      <c r="O263" s="8">
        <f t="shared" si="11"/>
        <v>70910</v>
      </c>
      <c r="P263" s="4"/>
    </row>
    <row r="264" spans="1:16" ht="15.95" customHeight="1">
      <c r="A264" s="2" t="s">
        <v>13</v>
      </c>
      <c r="B264" s="2" t="s">
        <v>14</v>
      </c>
      <c r="C264" s="9" t="s">
        <v>879</v>
      </c>
      <c r="D264" s="9" t="s">
        <v>880</v>
      </c>
      <c r="E264" s="9" t="s">
        <v>1778</v>
      </c>
      <c r="F264" s="9" t="s">
        <v>23</v>
      </c>
      <c r="G264" s="9" t="s">
        <v>881</v>
      </c>
      <c r="H264" s="9" t="s">
        <v>1778</v>
      </c>
      <c r="I264" s="7">
        <v>150000</v>
      </c>
      <c r="J264" s="6">
        <v>18050</v>
      </c>
      <c r="K264" s="6">
        <v>13860</v>
      </c>
      <c r="L264" s="6">
        <v>22960</v>
      </c>
      <c r="M264" s="6">
        <v>24220</v>
      </c>
      <c r="N264" s="7">
        <f t="shared" si="10"/>
        <v>79090</v>
      </c>
      <c r="O264" s="8">
        <f t="shared" si="11"/>
        <v>70910</v>
      </c>
      <c r="P264" s="4"/>
    </row>
    <row r="265" spans="1:16" ht="15.95" customHeight="1">
      <c r="A265" s="2" t="s">
        <v>13</v>
      </c>
      <c r="B265" s="2" t="s">
        <v>14</v>
      </c>
      <c r="C265" s="9" t="s">
        <v>882</v>
      </c>
      <c r="D265" s="9" t="s">
        <v>883</v>
      </c>
      <c r="E265" s="9" t="s">
        <v>1767</v>
      </c>
      <c r="F265" s="9" t="s">
        <v>17</v>
      </c>
      <c r="G265" s="9" t="s">
        <v>884</v>
      </c>
      <c r="H265" s="9" t="s">
        <v>1767</v>
      </c>
      <c r="I265" s="7">
        <v>150000</v>
      </c>
      <c r="J265" s="6">
        <v>7840</v>
      </c>
      <c r="K265" s="6">
        <v>5930</v>
      </c>
      <c r="L265" s="6">
        <v>10620</v>
      </c>
      <c r="M265" s="6">
        <v>11080</v>
      </c>
      <c r="N265" s="7">
        <f t="shared" si="10"/>
        <v>35470</v>
      </c>
      <c r="O265" s="8">
        <f t="shared" si="11"/>
        <v>114530</v>
      </c>
      <c r="P265" s="4"/>
    </row>
    <row r="266" spans="1:16" ht="15.95" customHeight="1">
      <c r="A266" s="2" t="s">
        <v>13</v>
      </c>
      <c r="B266" s="2" t="s">
        <v>14</v>
      </c>
      <c r="C266" s="9" t="s">
        <v>885</v>
      </c>
      <c r="D266" s="9" t="s">
        <v>886</v>
      </c>
      <c r="E266" s="9" t="s">
        <v>1779</v>
      </c>
      <c r="F266" s="9" t="s">
        <v>887</v>
      </c>
      <c r="G266" s="9" t="s">
        <v>888</v>
      </c>
      <c r="H266" s="9" t="s">
        <v>1779</v>
      </c>
      <c r="I266" s="7">
        <v>150000</v>
      </c>
      <c r="J266" s="6">
        <v>21200</v>
      </c>
      <c r="K266" s="6">
        <v>10810</v>
      </c>
      <c r="L266" s="6">
        <v>15020</v>
      </c>
      <c r="M266" s="6">
        <v>17680</v>
      </c>
      <c r="N266" s="7">
        <f t="shared" si="10"/>
        <v>64710</v>
      </c>
      <c r="O266" s="8">
        <f t="shared" si="11"/>
        <v>85290</v>
      </c>
      <c r="P266" s="4"/>
    </row>
    <row r="267" spans="1:16" ht="15.95" customHeight="1">
      <c r="A267" s="2" t="s">
        <v>13</v>
      </c>
      <c r="B267" s="2" t="s">
        <v>14</v>
      </c>
      <c r="C267" s="9" t="s">
        <v>889</v>
      </c>
      <c r="D267" s="9" t="s">
        <v>890</v>
      </c>
      <c r="E267" s="9" t="s">
        <v>1780</v>
      </c>
      <c r="F267" s="9" t="s">
        <v>32</v>
      </c>
      <c r="G267" s="9" t="s">
        <v>891</v>
      </c>
      <c r="H267" s="9" t="s">
        <v>1780</v>
      </c>
      <c r="I267" s="7">
        <v>150000</v>
      </c>
      <c r="J267" s="6">
        <v>26390</v>
      </c>
      <c r="K267" s="6">
        <v>11820</v>
      </c>
      <c r="L267" s="6">
        <v>14600</v>
      </c>
      <c r="M267" s="6">
        <v>20410</v>
      </c>
      <c r="N267" s="7">
        <f t="shared" si="10"/>
        <v>73220</v>
      </c>
      <c r="O267" s="8">
        <f t="shared" si="11"/>
        <v>76780</v>
      </c>
      <c r="P267" s="4"/>
    </row>
    <row r="268" spans="1:16" ht="15.95" customHeight="1">
      <c r="A268" s="2" t="s">
        <v>13</v>
      </c>
      <c r="B268" s="2" t="s">
        <v>14</v>
      </c>
      <c r="C268" s="9" t="s">
        <v>892</v>
      </c>
      <c r="D268" s="9" t="s">
        <v>893</v>
      </c>
      <c r="E268" s="9" t="s">
        <v>1781</v>
      </c>
      <c r="F268" s="9" t="s">
        <v>32</v>
      </c>
      <c r="G268" s="9" t="s">
        <v>894</v>
      </c>
      <c r="H268" s="9" t="s">
        <v>1781</v>
      </c>
      <c r="I268" s="7">
        <v>150000</v>
      </c>
      <c r="J268" s="6">
        <v>28350</v>
      </c>
      <c r="K268" s="6">
        <v>18510</v>
      </c>
      <c r="L268" s="6">
        <v>51940</v>
      </c>
      <c r="M268" s="6">
        <v>35880</v>
      </c>
      <c r="N268" s="7">
        <f t="shared" si="10"/>
        <v>134680</v>
      </c>
      <c r="O268" s="8">
        <f t="shared" si="11"/>
        <v>15320</v>
      </c>
      <c r="P268" s="4"/>
    </row>
    <row r="269" spans="1:16" ht="15.95" customHeight="1">
      <c r="A269" s="2" t="s">
        <v>13</v>
      </c>
      <c r="B269" s="2" t="s">
        <v>14</v>
      </c>
      <c r="C269" s="9" t="s">
        <v>895</v>
      </c>
      <c r="D269" s="9" t="s">
        <v>896</v>
      </c>
      <c r="E269" s="9" t="s">
        <v>1782</v>
      </c>
      <c r="F269" s="9" t="s">
        <v>32</v>
      </c>
      <c r="G269" s="9" t="s">
        <v>897</v>
      </c>
      <c r="H269" s="9" t="s">
        <v>1782</v>
      </c>
      <c r="I269" s="7">
        <v>150000</v>
      </c>
      <c r="J269" s="6">
        <v>27520</v>
      </c>
      <c r="K269" s="6">
        <v>17140</v>
      </c>
      <c r="L269" s="6">
        <v>32060</v>
      </c>
      <c r="M269" s="6">
        <v>27850</v>
      </c>
      <c r="N269" s="7">
        <f t="shared" si="10"/>
        <v>104570</v>
      </c>
      <c r="O269" s="8">
        <f t="shared" si="11"/>
        <v>45430</v>
      </c>
      <c r="P269" s="4"/>
    </row>
    <row r="270" spans="1:16" ht="15.95" customHeight="1">
      <c r="A270" s="2" t="s">
        <v>13</v>
      </c>
      <c r="B270" s="2" t="s">
        <v>14</v>
      </c>
      <c r="C270" s="9" t="s">
        <v>898</v>
      </c>
      <c r="D270" s="9" t="s">
        <v>899</v>
      </c>
      <c r="E270" s="9" t="s">
        <v>1747</v>
      </c>
      <c r="F270" s="9" t="s">
        <v>179</v>
      </c>
      <c r="G270" s="9" t="s">
        <v>900</v>
      </c>
      <c r="H270" s="9" t="s">
        <v>1747</v>
      </c>
      <c r="I270" s="7">
        <v>150000</v>
      </c>
      <c r="J270" s="6">
        <v>27520</v>
      </c>
      <c r="K270" s="6">
        <v>17140</v>
      </c>
      <c r="L270" s="6">
        <v>32060</v>
      </c>
      <c r="M270" s="6">
        <v>27850</v>
      </c>
      <c r="N270" s="7">
        <f t="shared" si="10"/>
        <v>104570</v>
      </c>
      <c r="O270" s="8">
        <f t="shared" si="11"/>
        <v>45430</v>
      </c>
      <c r="P270" s="4"/>
    </row>
    <row r="271" spans="1:16" ht="15.95" customHeight="1">
      <c r="A271" s="2" t="s">
        <v>13</v>
      </c>
      <c r="B271" s="2" t="s">
        <v>14</v>
      </c>
      <c r="C271" s="9" t="s">
        <v>901</v>
      </c>
      <c r="D271" s="9" t="s">
        <v>902</v>
      </c>
      <c r="E271" s="9" t="s">
        <v>1571</v>
      </c>
      <c r="F271" s="9" t="s">
        <v>23</v>
      </c>
      <c r="G271" s="9" t="s">
        <v>903</v>
      </c>
      <c r="H271" s="9" t="s">
        <v>1571</v>
      </c>
      <c r="I271" s="7">
        <v>150000</v>
      </c>
      <c r="J271" s="6">
        <v>25410</v>
      </c>
      <c r="K271" s="6">
        <v>19640</v>
      </c>
      <c r="L271" s="6">
        <v>23620</v>
      </c>
      <c r="M271" s="6">
        <v>17920</v>
      </c>
      <c r="N271" s="7">
        <f t="shared" si="10"/>
        <v>86590</v>
      </c>
      <c r="O271" s="8">
        <f t="shared" si="11"/>
        <v>63410</v>
      </c>
      <c r="P271" s="4"/>
    </row>
    <row r="272" spans="1:16" ht="15.95" customHeight="1">
      <c r="A272" s="2" t="s">
        <v>13</v>
      </c>
      <c r="B272" s="2" t="s">
        <v>14</v>
      </c>
      <c r="C272" s="9" t="s">
        <v>904</v>
      </c>
      <c r="D272" s="9" t="s">
        <v>905</v>
      </c>
      <c r="E272" s="9" t="s">
        <v>1771</v>
      </c>
      <c r="F272" s="9" t="s">
        <v>558</v>
      </c>
      <c r="G272" s="9" t="s">
        <v>906</v>
      </c>
      <c r="H272" s="9" t="s">
        <v>1996</v>
      </c>
      <c r="I272" s="7">
        <v>150000</v>
      </c>
      <c r="J272" s="6">
        <v>25410</v>
      </c>
      <c r="K272" s="6">
        <v>19640</v>
      </c>
      <c r="L272" s="6">
        <v>23620</v>
      </c>
      <c r="M272" s="6">
        <v>17920</v>
      </c>
      <c r="N272" s="7">
        <f t="shared" si="10"/>
        <v>86590</v>
      </c>
      <c r="O272" s="8">
        <f t="shared" si="11"/>
        <v>63410</v>
      </c>
      <c r="P272" s="4"/>
    </row>
    <row r="273" spans="1:16" ht="15.95" customHeight="1">
      <c r="A273" s="2" t="s">
        <v>13</v>
      </c>
      <c r="B273" s="2" t="s">
        <v>14</v>
      </c>
      <c r="C273" s="9" t="s">
        <v>907</v>
      </c>
      <c r="D273" s="9" t="s">
        <v>908</v>
      </c>
      <c r="E273" s="9" t="s">
        <v>1620</v>
      </c>
      <c r="F273" s="9" t="s">
        <v>32</v>
      </c>
      <c r="G273" s="9" t="s">
        <v>909</v>
      </c>
      <c r="H273" s="9" t="s">
        <v>1620</v>
      </c>
      <c r="I273" s="7">
        <v>150000</v>
      </c>
      <c r="J273" s="6">
        <v>28760</v>
      </c>
      <c r="K273" s="6">
        <v>15030</v>
      </c>
      <c r="L273" s="6">
        <v>34650</v>
      </c>
      <c r="M273" s="6">
        <v>31180</v>
      </c>
      <c r="N273" s="7">
        <f t="shared" si="10"/>
        <v>109620</v>
      </c>
      <c r="O273" s="8">
        <f t="shared" si="11"/>
        <v>40380</v>
      </c>
      <c r="P273" s="4"/>
    </row>
    <row r="274" spans="1:16" ht="15.95" customHeight="1">
      <c r="A274" s="2" t="s">
        <v>13</v>
      </c>
      <c r="B274" s="2" t="s">
        <v>14</v>
      </c>
      <c r="C274" s="9" t="s">
        <v>910</v>
      </c>
      <c r="D274" s="9" t="s">
        <v>911</v>
      </c>
      <c r="E274" s="9" t="s">
        <v>1621</v>
      </c>
      <c r="F274" s="9" t="s">
        <v>70</v>
      </c>
      <c r="G274" s="9" t="s">
        <v>912</v>
      </c>
      <c r="H274" s="9" t="s">
        <v>1621</v>
      </c>
      <c r="I274" s="7">
        <v>150000</v>
      </c>
      <c r="J274" s="6">
        <v>28760</v>
      </c>
      <c r="K274" s="6">
        <v>15030</v>
      </c>
      <c r="L274" s="6">
        <v>34650</v>
      </c>
      <c r="M274" s="6">
        <v>31180</v>
      </c>
      <c r="N274" s="7">
        <f t="shared" si="10"/>
        <v>109620</v>
      </c>
      <c r="O274" s="8">
        <f t="shared" si="11"/>
        <v>40380</v>
      </c>
      <c r="P274" s="4"/>
    </row>
    <row r="275" spans="1:16" ht="15.95" customHeight="1">
      <c r="A275" s="2" t="s">
        <v>13</v>
      </c>
      <c r="B275" s="2" t="s">
        <v>14</v>
      </c>
      <c r="C275" s="9" t="s">
        <v>913</v>
      </c>
      <c r="D275" s="9" t="s">
        <v>914</v>
      </c>
      <c r="E275" s="9" t="s">
        <v>1783</v>
      </c>
      <c r="F275" s="9" t="s">
        <v>29</v>
      </c>
      <c r="G275" s="9" t="s">
        <v>915</v>
      </c>
      <c r="H275" s="9" t="s">
        <v>1783</v>
      </c>
      <c r="I275" s="7">
        <v>150000</v>
      </c>
      <c r="J275" s="6">
        <v>23100</v>
      </c>
      <c r="K275" s="6">
        <v>12990</v>
      </c>
      <c r="L275" s="6">
        <v>18580</v>
      </c>
      <c r="M275" s="6">
        <v>11470</v>
      </c>
      <c r="N275" s="7">
        <f t="shared" si="10"/>
        <v>66140</v>
      </c>
      <c r="O275" s="8">
        <f t="shared" si="11"/>
        <v>83860</v>
      </c>
      <c r="P275" s="4"/>
    </row>
    <row r="276" spans="1:16" ht="15.95" customHeight="1">
      <c r="A276" s="2" t="s">
        <v>13</v>
      </c>
      <c r="B276" s="2" t="s">
        <v>14</v>
      </c>
      <c r="C276" s="9" t="s">
        <v>916</v>
      </c>
      <c r="D276" s="9" t="s">
        <v>917</v>
      </c>
      <c r="E276" s="9" t="s">
        <v>1784</v>
      </c>
      <c r="F276" s="9" t="s">
        <v>29</v>
      </c>
      <c r="G276" s="9" t="s">
        <v>918</v>
      </c>
      <c r="H276" s="9" t="s">
        <v>1784</v>
      </c>
      <c r="I276" s="7">
        <v>150000</v>
      </c>
      <c r="J276" s="6">
        <v>23100</v>
      </c>
      <c r="K276" s="6">
        <v>12990</v>
      </c>
      <c r="L276" s="6">
        <v>18580</v>
      </c>
      <c r="M276" s="6">
        <v>11470</v>
      </c>
      <c r="N276" s="7">
        <f t="shared" si="10"/>
        <v>66140</v>
      </c>
      <c r="O276" s="8">
        <f t="shared" si="11"/>
        <v>83860</v>
      </c>
      <c r="P276" s="4"/>
    </row>
    <row r="277" spans="1:16" ht="15.95" customHeight="1">
      <c r="A277" s="2" t="s">
        <v>13</v>
      </c>
      <c r="B277" s="2" t="s">
        <v>14</v>
      </c>
      <c r="C277" s="9" t="s">
        <v>919</v>
      </c>
      <c r="D277" s="9" t="s">
        <v>920</v>
      </c>
      <c r="E277" s="9" t="s">
        <v>1785</v>
      </c>
      <c r="F277" s="9" t="s">
        <v>32</v>
      </c>
      <c r="G277" s="9" t="s">
        <v>921</v>
      </c>
      <c r="H277" s="9" t="s">
        <v>1785</v>
      </c>
      <c r="I277" s="7">
        <v>150000</v>
      </c>
      <c r="J277" s="6">
        <v>10470</v>
      </c>
      <c r="K277" s="6">
        <v>11340</v>
      </c>
      <c r="L277" s="6">
        <v>14620</v>
      </c>
      <c r="M277" s="6">
        <v>14460</v>
      </c>
      <c r="N277" s="7">
        <f t="shared" si="10"/>
        <v>50890</v>
      </c>
      <c r="O277" s="8">
        <f t="shared" si="11"/>
        <v>99110</v>
      </c>
      <c r="P277" s="4"/>
    </row>
    <row r="278" spans="1:16" ht="15.95" customHeight="1">
      <c r="A278" s="2" t="s">
        <v>13</v>
      </c>
      <c r="B278" s="2" t="s">
        <v>14</v>
      </c>
      <c r="C278" s="9" t="s">
        <v>922</v>
      </c>
      <c r="D278" s="9" t="s">
        <v>923</v>
      </c>
      <c r="E278" s="9" t="s">
        <v>1786</v>
      </c>
      <c r="F278" s="9" t="s">
        <v>29</v>
      </c>
      <c r="G278" s="9" t="s">
        <v>924</v>
      </c>
      <c r="H278" s="9" t="s">
        <v>1786</v>
      </c>
      <c r="I278" s="7">
        <v>150000</v>
      </c>
      <c r="J278" s="6">
        <v>10470</v>
      </c>
      <c r="K278" s="6">
        <v>11340</v>
      </c>
      <c r="L278" s="6">
        <v>14620</v>
      </c>
      <c r="M278" s="6">
        <v>14460</v>
      </c>
      <c r="N278" s="7">
        <f t="shared" si="10"/>
        <v>50890</v>
      </c>
      <c r="O278" s="8">
        <f t="shared" si="11"/>
        <v>99110</v>
      </c>
      <c r="P278" s="4"/>
    </row>
    <row r="279" spans="1:16" ht="15.95" customHeight="1">
      <c r="A279" s="2" t="s">
        <v>13</v>
      </c>
      <c r="B279" s="2" t="s">
        <v>14</v>
      </c>
      <c r="C279" s="9" t="s">
        <v>925</v>
      </c>
      <c r="D279" s="9" t="s">
        <v>926</v>
      </c>
      <c r="E279" s="9" t="s">
        <v>1651</v>
      </c>
      <c r="F279" s="9" t="s">
        <v>927</v>
      </c>
      <c r="G279" s="9" t="s">
        <v>928</v>
      </c>
      <c r="H279" s="9" t="s">
        <v>1997</v>
      </c>
      <c r="I279" s="7">
        <v>150000</v>
      </c>
      <c r="J279" s="6">
        <v>28150</v>
      </c>
      <c r="K279" s="6">
        <v>16080</v>
      </c>
      <c r="L279" s="6">
        <v>25310</v>
      </c>
      <c r="M279" s="6">
        <v>24140</v>
      </c>
      <c r="N279" s="7">
        <f t="shared" si="10"/>
        <v>93680</v>
      </c>
      <c r="O279" s="8">
        <f t="shared" si="11"/>
        <v>56320</v>
      </c>
      <c r="P279" s="4"/>
    </row>
    <row r="280" spans="1:16" ht="15.95" customHeight="1">
      <c r="A280" s="2" t="s">
        <v>13</v>
      </c>
      <c r="B280" s="2" t="s">
        <v>14</v>
      </c>
      <c r="C280" s="9" t="s">
        <v>929</v>
      </c>
      <c r="D280" s="9" t="s">
        <v>930</v>
      </c>
      <c r="E280" s="9" t="s">
        <v>1638</v>
      </c>
      <c r="F280" s="9" t="s">
        <v>288</v>
      </c>
      <c r="G280" s="9" t="s">
        <v>931</v>
      </c>
      <c r="H280" s="9" t="s">
        <v>1998</v>
      </c>
      <c r="I280" s="7">
        <v>150000</v>
      </c>
      <c r="J280" s="6">
        <v>28150</v>
      </c>
      <c r="K280" s="6">
        <v>16080</v>
      </c>
      <c r="L280" s="6">
        <v>25310</v>
      </c>
      <c r="M280" s="6">
        <v>24140</v>
      </c>
      <c r="N280" s="7">
        <f t="shared" si="10"/>
        <v>93680</v>
      </c>
      <c r="O280" s="8">
        <f t="shared" si="11"/>
        <v>56320</v>
      </c>
      <c r="P280" s="4"/>
    </row>
    <row r="281" spans="1:16" ht="15.95" customHeight="1">
      <c r="A281" s="2" t="s">
        <v>13</v>
      </c>
      <c r="B281" s="2" t="s">
        <v>14</v>
      </c>
      <c r="C281" s="9" t="s">
        <v>932</v>
      </c>
      <c r="D281" s="9" t="s">
        <v>933</v>
      </c>
      <c r="E281" s="9" t="s">
        <v>1784</v>
      </c>
      <c r="F281" s="9" t="s">
        <v>29</v>
      </c>
      <c r="G281" s="9" t="s">
        <v>934</v>
      </c>
      <c r="H281" s="9" t="s">
        <v>1784</v>
      </c>
      <c r="I281" s="7">
        <v>150000</v>
      </c>
      <c r="J281" s="6">
        <v>7150</v>
      </c>
      <c r="K281" s="6">
        <v>6750</v>
      </c>
      <c r="L281" s="6">
        <v>11920</v>
      </c>
      <c r="M281" s="6">
        <v>5720</v>
      </c>
      <c r="N281" s="7">
        <f t="shared" si="10"/>
        <v>31540</v>
      </c>
      <c r="O281" s="8">
        <f t="shared" si="11"/>
        <v>118460</v>
      </c>
      <c r="P281" s="4"/>
    </row>
    <row r="282" spans="1:16" ht="15.95" customHeight="1">
      <c r="A282" s="2" t="s">
        <v>13</v>
      </c>
      <c r="B282" s="2" t="s">
        <v>14</v>
      </c>
      <c r="C282" s="9" t="s">
        <v>935</v>
      </c>
      <c r="D282" s="9" t="s">
        <v>936</v>
      </c>
      <c r="E282" s="9" t="s">
        <v>1576</v>
      </c>
      <c r="F282" s="9" t="s">
        <v>29</v>
      </c>
      <c r="G282" s="9" t="s">
        <v>937</v>
      </c>
      <c r="H282" s="9" t="s">
        <v>1576</v>
      </c>
      <c r="I282" s="7">
        <v>150000</v>
      </c>
      <c r="J282" s="6">
        <v>14530</v>
      </c>
      <c r="K282" s="6">
        <v>8520</v>
      </c>
      <c r="L282" s="6">
        <v>20890</v>
      </c>
      <c r="M282" s="6">
        <v>20310</v>
      </c>
      <c r="N282" s="7">
        <f t="shared" si="10"/>
        <v>64250</v>
      </c>
      <c r="O282" s="8">
        <f t="shared" si="11"/>
        <v>85750</v>
      </c>
      <c r="P282" s="4"/>
    </row>
    <row r="283" spans="1:16" ht="15.95" customHeight="1">
      <c r="A283" s="2" t="s">
        <v>13</v>
      </c>
      <c r="B283" s="2" t="s">
        <v>14</v>
      </c>
      <c r="C283" s="9" t="s">
        <v>938</v>
      </c>
      <c r="D283" s="9" t="s">
        <v>939</v>
      </c>
      <c r="E283" s="9" t="s">
        <v>1787</v>
      </c>
      <c r="F283" s="9" t="s">
        <v>179</v>
      </c>
      <c r="G283" s="9" t="s">
        <v>940</v>
      </c>
      <c r="H283" s="9" t="s">
        <v>1787</v>
      </c>
      <c r="I283" s="7">
        <v>150000</v>
      </c>
      <c r="J283" s="6">
        <v>14530</v>
      </c>
      <c r="K283" s="6">
        <v>8520</v>
      </c>
      <c r="L283" s="6">
        <v>20890</v>
      </c>
      <c r="M283" s="6">
        <v>20310</v>
      </c>
      <c r="N283" s="7">
        <f t="shared" si="10"/>
        <v>64250</v>
      </c>
      <c r="O283" s="8">
        <f t="shared" si="11"/>
        <v>85750</v>
      </c>
      <c r="P283" s="4"/>
    </row>
    <row r="284" spans="1:16" ht="15.95" customHeight="1">
      <c r="A284" s="2" t="s">
        <v>13</v>
      </c>
      <c r="B284" s="2" t="s">
        <v>14</v>
      </c>
      <c r="C284" s="9" t="s">
        <v>941</v>
      </c>
      <c r="D284" s="9" t="s">
        <v>942</v>
      </c>
      <c r="E284" s="9" t="s">
        <v>1788</v>
      </c>
      <c r="F284" s="9" t="s">
        <v>44</v>
      </c>
      <c r="G284" s="9" t="s">
        <v>943</v>
      </c>
      <c r="H284" s="9" t="s">
        <v>1788</v>
      </c>
      <c r="I284" s="7">
        <v>150000</v>
      </c>
      <c r="J284" s="6">
        <v>25510</v>
      </c>
      <c r="K284" s="6">
        <v>18480</v>
      </c>
      <c r="L284" s="6">
        <v>50450</v>
      </c>
      <c r="M284" s="6">
        <v>28140</v>
      </c>
      <c r="N284" s="7">
        <f t="shared" si="10"/>
        <v>122580</v>
      </c>
      <c r="O284" s="8">
        <f t="shared" si="11"/>
        <v>27420</v>
      </c>
      <c r="P284" s="4"/>
    </row>
    <row r="285" spans="1:16" ht="15.95" customHeight="1">
      <c r="A285" s="2" t="s">
        <v>13</v>
      </c>
      <c r="B285" s="2" t="s">
        <v>14</v>
      </c>
      <c r="C285" s="9" t="s">
        <v>944</v>
      </c>
      <c r="D285" s="9" t="s">
        <v>945</v>
      </c>
      <c r="E285" s="9" t="s">
        <v>1789</v>
      </c>
      <c r="F285" s="9" t="s">
        <v>29</v>
      </c>
      <c r="G285" s="9" t="s">
        <v>946</v>
      </c>
      <c r="H285" s="9" t="s">
        <v>1999</v>
      </c>
      <c r="I285" s="7">
        <v>150000</v>
      </c>
      <c r="J285" s="6">
        <v>25510</v>
      </c>
      <c r="K285" s="6">
        <v>18480</v>
      </c>
      <c r="L285" s="6">
        <v>50450</v>
      </c>
      <c r="M285" s="6">
        <v>28140</v>
      </c>
      <c r="N285" s="7">
        <f t="shared" si="10"/>
        <v>122580</v>
      </c>
      <c r="O285" s="8">
        <f t="shared" si="11"/>
        <v>27420</v>
      </c>
      <c r="P285" s="4"/>
    </row>
    <row r="286" spans="1:16" ht="15.95" customHeight="1">
      <c r="A286" s="2" t="s">
        <v>13</v>
      </c>
      <c r="B286" s="2" t="s">
        <v>14</v>
      </c>
      <c r="C286" s="9" t="s">
        <v>947</v>
      </c>
      <c r="D286" s="9" t="s">
        <v>948</v>
      </c>
      <c r="E286" s="9" t="s">
        <v>1740</v>
      </c>
      <c r="F286" s="9" t="s">
        <v>44</v>
      </c>
      <c r="G286" s="9" t="s">
        <v>949</v>
      </c>
      <c r="H286" s="9" t="s">
        <v>1740</v>
      </c>
      <c r="I286" s="7">
        <v>150000</v>
      </c>
      <c r="J286" s="6">
        <v>20050</v>
      </c>
      <c r="K286" s="6">
        <v>15540</v>
      </c>
      <c r="L286" s="6">
        <v>24840</v>
      </c>
      <c r="M286" s="6">
        <v>14020</v>
      </c>
      <c r="N286" s="7">
        <f t="shared" si="10"/>
        <v>74450</v>
      </c>
      <c r="O286" s="8">
        <f t="shared" si="11"/>
        <v>75550</v>
      </c>
      <c r="P286" s="4"/>
    </row>
    <row r="287" spans="1:16" ht="15.95" customHeight="1">
      <c r="A287" s="2" t="s">
        <v>13</v>
      </c>
      <c r="B287" s="2" t="s">
        <v>14</v>
      </c>
      <c r="C287" s="9" t="s">
        <v>950</v>
      </c>
      <c r="D287" s="9" t="s">
        <v>951</v>
      </c>
      <c r="E287" s="9" t="s">
        <v>1790</v>
      </c>
      <c r="F287" s="9" t="s">
        <v>29</v>
      </c>
      <c r="G287" s="9" t="s">
        <v>952</v>
      </c>
      <c r="H287" s="9" t="s">
        <v>1790</v>
      </c>
      <c r="I287" s="7">
        <v>150000</v>
      </c>
      <c r="J287" s="6">
        <v>20050</v>
      </c>
      <c r="K287" s="6">
        <v>15540</v>
      </c>
      <c r="L287" s="6">
        <v>24840</v>
      </c>
      <c r="M287" s="6">
        <v>14020</v>
      </c>
      <c r="N287" s="7">
        <f t="shared" si="10"/>
        <v>74450</v>
      </c>
      <c r="O287" s="8">
        <f t="shared" si="11"/>
        <v>75550</v>
      </c>
      <c r="P287" s="4"/>
    </row>
    <row r="288" spans="1:16" ht="15.95" customHeight="1">
      <c r="A288" s="2" t="s">
        <v>13</v>
      </c>
      <c r="B288" s="2" t="s">
        <v>14</v>
      </c>
      <c r="C288" s="9" t="s">
        <v>953</v>
      </c>
      <c r="D288" s="9" t="s">
        <v>954</v>
      </c>
      <c r="E288" s="9" t="s">
        <v>1791</v>
      </c>
      <c r="F288" s="9" t="s">
        <v>44</v>
      </c>
      <c r="G288" s="9" t="s">
        <v>955</v>
      </c>
      <c r="H288" s="9" t="s">
        <v>2000</v>
      </c>
      <c r="I288" s="7">
        <v>150000</v>
      </c>
      <c r="J288" s="6">
        <v>21100</v>
      </c>
      <c r="K288" s="6">
        <v>10560</v>
      </c>
      <c r="L288" s="6">
        <v>48230</v>
      </c>
      <c r="M288" s="6">
        <v>27810</v>
      </c>
      <c r="N288" s="7">
        <f t="shared" si="10"/>
        <v>107700</v>
      </c>
      <c r="O288" s="8">
        <f t="shared" si="11"/>
        <v>42300</v>
      </c>
      <c r="P288" s="4"/>
    </row>
    <row r="289" spans="1:16" ht="15.95" customHeight="1">
      <c r="A289" s="2" t="s">
        <v>13</v>
      </c>
      <c r="B289" s="2" t="s">
        <v>14</v>
      </c>
      <c r="C289" s="9" t="s">
        <v>956</v>
      </c>
      <c r="D289" s="9" t="s">
        <v>957</v>
      </c>
      <c r="E289" s="9" t="s">
        <v>1792</v>
      </c>
      <c r="F289" s="9" t="s">
        <v>29</v>
      </c>
      <c r="G289" s="9" t="s">
        <v>958</v>
      </c>
      <c r="H289" s="9" t="s">
        <v>1792</v>
      </c>
      <c r="I289" s="7">
        <v>150000</v>
      </c>
      <c r="J289" s="6">
        <v>21100</v>
      </c>
      <c r="K289" s="6">
        <v>10560</v>
      </c>
      <c r="L289" s="6">
        <v>48230</v>
      </c>
      <c r="M289" s="6">
        <v>27810</v>
      </c>
      <c r="N289" s="7">
        <f t="shared" si="10"/>
        <v>107700</v>
      </c>
      <c r="O289" s="8">
        <f t="shared" si="11"/>
        <v>42300</v>
      </c>
      <c r="P289" s="4"/>
    </row>
    <row r="290" spans="1:16" ht="15.95" customHeight="1">
      <c r="A290" s="2" t="s">
        <v>13</v>
      </c>
      <c r="B290" s="2" t="s">
        <v>14</v>
      </c>
      <c r="C290" s="9" t="s">
        <v>959</v>
      </c>
      <c r="D290" s="9" t="s">
        <v>960</v>
      </c>
      <c r="E290" s="9" t="s">
        <v>1707</v>
      </c>
      <c r="F290" s="9" t="s">
        <v>32</v>
      </c>
      <c r="G290" s="9" t="s">
        <v>961</v>
      </c>
      <c r="H290" s="9" t="s">
        <v>1707</v>
      </c>
      <c r="I290" s="7">
        <v>150000</v>
      </c>
      <c r="J290" s="6">
        <v>16360</v>
      </c>
      <c r="K290" s="6">
        <v>14590</v>
      </c>
      <c r="L290" s="6">
        <v>30430</v>
      </c>
      <c r="M290" s="6">
        <v>17590</v>
      </c>
      <c r="N290" s="7">
        <f t="shared" si="10"/>
        <v>78970</v>
      </c>
      <c r="O290" s="8">
        <f t="shared" si="11"/>
        <v>71030</v>
      </c>
      <c r="P290" s="4"/>
    </row>
    <row r="291" spans="1:16" ht="15.95" customHeight="1">
      <c r="A291" s="2" t="s">
        <v>13</v>
      </c>
      <c r="B291" s="2" t="s">
        <v>14</v>
      </c>
      <c r="C291" s="9" t="s">
        <v>962</v>
      </c>
      <c r="D291" s="9" t="s">
        <v>963</v>
      </c>
      <c r="E291" s="9" t="s">
        <v>1602</v>
      </c>
      <c r="F291" s="9" t="s">
        <v>63</v>
      </c>
      <c r="G291" s="9" t="s">
        <v>964</v>
      </c>
      <c r="H291" s="9" t="s">
        <v>1602</v>
      </c>
      <c r="I291" s="7">
        <v>150000</v>
      </c>
      <c r="J291" s="6">
        <v>16360</v>
      </c>
      <c r="K291" s="6">
        <v>14590</v>
      </c>
      <c r="L291" s="6">
        <v>30430</v>
      </c>
      <c r="M291" s="6">
        <v>17590</v>
      </c>
      <c r="N291" s="7">
        <f t="shared" si="10"/>
        <v>78970</v>
      </c>
      <c r="O291" s="8">
        <f t="shared" si="11"/>
        <v>71030</v>
      </c>
      <c r="P291" s="4"/>
    </row>
    <row r="292" spans="1:16" ht="15.95" customHeight="1">
      <c r="A292" s="2" t="s">
        <v>13</v>
      </c>
      <c r="B292" s="2" t="s">
        <v>14</v>
      </c>
      <c r="C292" s="9" t="s">
        <v>965</v>
      </c>
      <c r="D292" s="9" t="s">
        <v>966</v>
      </c>
      <c r="E292" s="9" t="s">
        <v>1793</v>
      </c>
      <c r="F292" s="9" t="s">
        <v>225</v>
      </c>
      <c r="G292" s="9" t="s">
        <v>967</v>
      </c>
      <c r="H292" s="9" t="s">
        <v>1793</v>
      </c>
      <c r="I292" s="7">
        <v>150000</v>
      </c>
      <c r="J292" s="6">
        <v>24380</v>
      </c>
      <c r="K292" s="6">
        <v>16810</v>
      </c>
      <c r="L292" s="6">
        <v>33510</v>
      </c>
      <c r="M292" s="6">
        <v>18950</v>
      </c>
      <c r="N292" s="7">
        <f t="shared" si="10"/>
        <v>93650</v>
      </c>
      <c r="O292" s="8">
        <f t="shared" si="11"/>
        <v>56350</v>
      </c>
      <c r="P292" s="4"/>
    </row>
    <row r="293" spans="1:16" ht="15.95" customHeight="1">
      <c r="A293" s="2" t="s">
        <v>13</v>
      </c>
      <c r="B293" s="2" t="s">
        <v>14</v>
      </c>
      <c r="C293" s="9" t="s">
        <v>968</v>
      </c>
      <c r="D293" s="9" t="s">
        <v>969</v>
      </c>
      <c r="E293" s="9" t="s">
        <v>1582</v>
      </c>
      <c r="F293" s="9" t="s">
        <v>44</v>
      </c>
      <c r="G293" s="9" t="s">
        <v>970</v>
      </c>
      <c r="H293" s="9" t="s">
        <v>1582</v>
      </c>
      <c r="I293" s="7">
        <v>150000</v>
      </c>
      <c r="J293" s="6">
        <v>24380</v>
      </c>
      <c r="K293" s="6">
        <v>16810</v>
      </c>
      <c r="L293" s="6">
        <v>33510</v>
      </c>
      <c r="M293" s="6">
        <v>18950</v>
      </c>
      <c r="N293" s="7">
        <f t="shared" si="10"/>
        <v>93650</v>
      </c>
      <c r="O293" s="8">
        <f t="shared" si="11"/>
        <v>56350</v>
      </c>
      <c r="P293" s="4"/>
    </row>
    <row r="294" spans="1:16" ht="15.95" customHeight="1">
      <c r="A294" s="2" t="s">
        <v>13</v>
      </c>
      <c r="B294" s="2" t="s">
        <v>14</v>
      </c>
      <c r="C294" s="9" t="s">
        <v>971</v>
      </c>
      <c r="D294" s="9" t="s">
        <v>972</v>
      </c>
      <c r="E294" s="9" t="s">
        <v>1794</v>
      </c>
      <c r="F294" s="9" t="s">
        <v>44</v>
      </c>
      <c r="G294" s="9" t="s">
        <v>973</v>
      </c>
      <c r="H294" s="9" t="s">
        <v>1794</v>
      </c>
      <c r="I294" s="7">
        <v>150000</v>
      </c>
      <c r="J294" s="6">
        <v>25560</v>
      </c>
      <c r="K294" s="6">
        <v>13930</v>
      </c>
      <c r="L294" s="6">
        <v>39780</v>
      </c>
      <c r="M294" s="6">
        <v>12010</v>
      </c>
      <c r="N294" s="7">
        <f t="shared" si="10"/>
        <v>91280</v>
      </c>
      <c r="O294" s="8">
        <f t="shared" si="11"/>
        <v>58720</v>
      </c>
      <c r="P294" s="4"/>
    </row>
    <row r="295" spans="1:16" ht="15.95" customHeight="1">
      <c r="A295" s="2" t="s">
        <v>13</v>
      </c>
      <c r="B295" s="2" t="s">
        <v>14</v>
      </c>
      <c r="C295" s="9" t="s">
        <v>974</v>
      </c>
      <c r="D295" s="9" t="s">
        <v>975</v>
      </c>
      <c r="E295" s="9" t="s">
        <v>1795</v>
      </c>
      <c r="F295" s="9" t="s">
        <v>17</v>
      </c>
      <c r="G295" s="9" t="s">
        <v>976</v>
      </c>
      <c r="H295" s="9" t="s">
        <v>1795</v>
      </c>
      <c r="I295" s="7">
        <v>150000</v>
      </c>
      <c r="J295" s="6">
        <v>25560</v>
      </c>
      <c r="K295" s="6">
        <v>13930</v>
      </c>
      <c r="L295" s="6">
        <v>39780</v>
      </c>
      <c r="M295" s="6">
        <v>12010</v>
      </c>
      <c r="N295" s="7">
        <f t="shared" si="10"/>
        <v>91280</v>
      </c>
      <c r="O295" s="8">
        <f t="shared" si="11"/>
        <v>58720</v>
      </c>
      <c r="P295" s="4"/>
    </row>
    <row r="296" spans="1:16" ht="15.95" customHeight="1">
      <c r="A296" s="2" t="s">
        <v>13</v>
      </c>
      <c r="B296" s="2" t="s">
        <v>14</v>
      </c>
      <c r="C296" s="9" t="s">
        <v>977</v>
      </c>
      <c r="D296" s="9" t="s">
        <v>978</v>
      </c>
      <c r="E296" s="9" t="s">
        <v>1655</v>
      </c>
      <c r="F296" s="9" t="s">
        <v>179</v>
      </c>
      <c r="G296" s="9" t="s">
        <v>979</v>
      </c>
      <c r="H296" s="9" t="s">
        <v>1655</v>
      </c>
      <c r="I296" s="7">
        <v>150000</v>
      </c>
      <c r="J296" s="6">
        <v>17460</v>
      </c>
      <c r="K296" s="6">
        <v>20680</v>
      </c>
      <c r="L296" s="6">
        <v>29250</v>
      </c>
      <c r="M296" s="6">
        <v>25460</v>
      </c>
      <c r="N296" s="7">
        <f t="shared" si="10"/>
        <v>92850</v>
      </c>
      <c r="O296" s="8">
        <f t="shared" si="11"/>
        <v>57150</v>
      </c>
      <c r="P296" s="4"/>
    </row>
    <row r="297" spans="1:16" ht="15.95" customHeight="1">
      <c r="A297" s="2" t="s">
        <v>13</v>
      </c>
      <c r="B297" s="2" t="s">
        <v>14</v>
      </c>
      <c r="C297" s="9" t="s">
        <v>980</v>
      </c>
      <c r="D297" s="9" t="s">
        <v>981</v>
      </c>
      <c r="E297" s="9" t="s">
        <v>1796</v>
      </c>
      <c r="F297" s="9" t="s">
        <v>44</v>
      </c>
      <c r="G297" s="9" t="s">
        <v>982</v>
      </c>
      <c r="H297" s="9" t="s">
        <v>1796</v>
      </c>
      <c r="I297" s="7">
        <v>150000</v>
      </c>
      <c r="J297" s="6">
        <v>26320</v>
      </c>
      <c r="K297" s="6">
        <v>19270</v>
      </c>
      <c r="L297" s="6">
        <v>38780</v>
      </c>
      <c r="M297" s="6">
        <v>30700</v>
      </c>
      <c r="N297" s="7">
        <f t="shared" si="10"/>
        <v>115070</v>
      </c>
      <c r="O297" s="8">
        <f t="shared" si="11"/>
        <v>34930</v>
      </c>
      <c r="P297" s="4"/>
    </row>
    <row r="298" spans="1:16" ht="15.95" customHeight="1">
      <c r="A298" s="2" t="s">
        <v>13</v>
      </c>
      <c r="B298" s="2" t="s">
        <v>14</v>
      </c>
      <c r="C298" s="9" t="s">
        <v>983</v>
      </c>
      <c r="D298" s="9" t="s">
        <v>984</v>
      </c>
      <c r="E298" s="9" t="s">
        <v>1797</v>
      </c>
      <c r="F298" s="9" t="s">
        <v>44</v>
      </c>
      <c r="G298" s="9" t="s">
        <v>985</v>
      </c>
      <c r="H298" s="9" t="s">
        <v>1797</v>
      </c>
      <c r="I298" s="7">
        <v>150000</v>
      </c>
      <c r="J298" s="6">
        <v>25700</v>
      </c>
      <c r="K298" s="6">
        <v>20040</v>
      </c>
      <c r="L298" s="6">
        <v>37490</v>
      </c>
      <c r="M298" s="6">
        <v>27720</v>
      </c>
      <c r="N298" s="7">
        <f t="shared" si="10"/>
        <v>110950</v>
      </c>
      <c r="O298" s="8">
        <f t="shared" si="11"/>
        <v>39050</v>
      </c>
      <c r="P298" s="4"/>
    </row>
    <row r="299" spans="1:16" ht="15.95" customHeight="1">
      <c r="A299" s="2" t="s">
        <v>13</v>
      </c>
      <c r="B299" s="2" t="s">
        <v>14</v>
      </c>
      <c r="C299" s="9" t="s">
        <v>986</v>
      </c>
      <c r="D299" s="9" t="s">
        <v>987</v>
      </c>
      <c r="E299" s="9" t="s">
        <v>1798</v>
      </c>
      <c r="F299" s="9" t="s">
        <v>316</v>
      </c>
      <c r="G299" s="9" t="s">
        <v>988</v>
      </c>
      <c r="H299" s="9" t="s">
        <v>1798</v>
      </c>
      <c r="I299" s="7">
        <v>150000</v>
      </c>
      <c r="J299" s="6">
        <v>23350</v>
      </c>
      <c r="K299" s="6">
        <v>15500</v>
      </c>
      <c r="L299" s="6">
        <v>25790</v>
      </c>
      <c r="M299" s="6">
        <v>22890</v>
      </c>
      <c r="N299" s="7">
        <f t="shared" si="10"/>
        <v>87530</v>
      </c>
      <c r="O299" s="8">
        <f t="shared" si="11"/>
        <v>62470</v>
      </c>
      <c r="P299" s="4"/>
    </row>
    <row r="300" spans="1:16" ht="15.95" customHeight="1">
      <c r="A300" s="2" t="s">
        <v>13</v>
      </c>
      <c r="B300" s="2" t="s">
        <v>14</v>
      </c>
      <c r="C300" s="9" t="s">
        <v>989</v>
      </c>
      <c r="D300" s="9" t="s">
        <v>990</v>
      </c>
      <c r="E300" s="9" t="s">
        <v>1799</v>
      </c>
      <c r="F300" s="9" t="s">
        <v>991</v>
      </c>
      <c r="G300" s="9" t="s">
        <v>992</v>
      </c>
      <c r="H300" s="9" t="s">
        <v>1799</v>
      </c>
      <c r="I300" s="7">
        <v>150000</v>
      </c>
      <c r="J300" s="6">
        <v>23350</v>
      </c>
      <c r="K300" s="6">
        <v>15500</v>
      </c>
      <c r="L300" s="6">
        <v>25790</v>
      </c>
      <c r="M300" s="6">
        <v>22890</v>
      </c>
      <c r="N300" s="7">
        <f t="shared" si="10"/>
        <v>87530</v>
      </c>
      <c r="O300" s="8">
        <f t="shared" si="11"/>
        <v>62470</v>
      </c>
      <c r="P300" s="4"/>
    </row>
    <row r="301" spans="1:16" ht="15.95" customHeight="1">
      <c r="A301" s="2" t="s">
        <v>13</v>
      </c>
      <c r="B301" s="2" t="s">
        <v>14</v>
      </c>
      <c r="C301" s="9" t="s">
        <v>993</v>
      </c>
      <c r="D301" s="9" t="s">
        <v>994</v>
      </c>
      <c r="E301" s="9" t="s">
        <v>1800</v>
      </c>
      <c r="F301" s="9" t="s">
        <v>29</v>
      </c>
      <c r="G301" s="9" t="s">
        <v>995</v>
      </c>
      <c r="H301" s="9" t="s">
        <v>1800</v>
      </c>
      <c r="I301" s="7">
        <v>150000</v>
      </c>
      <c r="J301" s="6">
        <v>15500</v>
      </c>
      <c r="K301" s="6">
        <v>10370</v>
      </c>
      <c r="L301" s="6">
        <v>17380</v>
      </c>
      <c r="M301" s="6">
        <v>20490</v>
      </c>
      <c r="N301" s="7">
        <f t="shared" si="10"/>
        <v>63740</v>
      </c>
      <c r="O301" s="8">
        <f t="shared" si="11"/>
        <v>86260</v>
      </c>
      <c r="P301" s="4"/>
    </row>
    <row r="302" spans="1:16" ht="15.95" customHeight="1">
      <c r="A302" s="2" t="s">
        <v>13</v>
      </c>
      <c r="B302" s="2" t="s">
        <v>14</v>
      </c>
      <c r="C302" s="9" t="s">
        <v>996</v>
      </c>
      <c r="D302" s="9" t="s">
        <v>997</v>
      </c>
      <c r="E302" s="9" t="s">
        <v>1801</v>
      </c>
      <c r="F302" s="9" t="s">
        <v>32</v>
      </c>
      <c r="G302" s="9" t="s">
        <v>998</v>
      </c>
      <c r="H302" s="9" t="s">
        <v>1801</v>
      </c>
      <c r="I302" s="7">
        <v>150000</v>
      </c>
      <c r="J302" s="6">
        <v>15500</v>
      </c>
      <c r="K302" s="6">
        <v>10370</v>
      </c>
      <c r="L302" s="6">
        <v>17380</v>
      </c>
      <c r="M302" s="6">
        <v>20490</v>
      </c>
      <c r="N302" s="7">
        <f t="shared" si="10"/>
        <v>63740</v>
      </c>
      <c r="O302" s="8">
        <f t="shared" si="11"/>
        <v>86260</v>
      </c>
      <c r="P302" s="4"/>
    </row>
    <row r="303" spans="1:16" ht="15.95" customHeight="1">
      <c r="A303" s="2" t="s">
        <v>13</v>
      </c>
      <c r="B303" s="2" t="s">
        <v>14</v>
      </c>
      <c r="C303" s="9" t="s">
        <v>999</v>
      </c>
      <c r="D303" s="9" t="s">
        <v>1000</v>
      </c>
      <c r="E303" s="9" t="s">
        <v>1802</v>
      </c>
      <c r="F303" s="9" t="s">
        <v>32</v>
      </c>
      <c r="G303" s="9" t="s">
        <v>1001</v>
      </c>
      <c r="H303" s="9" t="s">
        <v>2001</v>
      </c>
      <c r="I303" s="7">
        <v>300000</v>
      </c>
      <c r="J303" s="6">
        <f>28560*2</f>
        <v>57120</v>
      </c>
      <c r="K303" s="6">
        <f>17390*2</f>
        <v>34780</v>
      </c>
      <c r="L303" s="6">
        <f>40550*2</f>
        <v>81100</v>
      </c>
      <c r="M303" s="6">
        <f>23340*2</f>
        <v>46680</v>
      </c>
      <c r="N303" s="7">
        <f t="shared" si="10"/>
        <v>219680</v>
      </c>
      <c r="O303" s="8">
        <f t="shared" si="11"/>
        <v>80320</v>
      </c>
      <c r="P303" s="4"/>
    </row>
    <row r="304" spans="1:16" ht="15.95" customHeight="1">
      <c r="A304" s="2" t="s">
        <v>13</v>
      </c>
      <c r="B304" s="2" t="s">
        <v>14</v>
      </c>
      <c r="C304" s="9" t="s">
        <v>1002</v>
      </c>
      <c r="D304" s="9" t="s">
        <v>1003</v>
      </c>
      <c r="E304" s="9" t="s">
        <v>1645</v>
      </c>
      <c r="F304" s="9" t="s">
        <v>19</v>
      </c>
      <c r="G304" s="9" t="s">
        <v>1004</v>
      </c>
      <c r="H304" s="9" t="s">
        <v>1570</v>
      </c>
      <c r="I304" s="7">
        <v>150000</v>
      </c>
      <c r="J304" s="6">
        <v>11020</v>
      </c>
      <c r="K304" s="6">
        <v>12320</v>
      </c>
      <c r="L304" s="6">
        <v>28110</v>
      </c>
      <c r="M304" s="6">
        <v>13810</v>
      </c>
      <c r="N304" s="7">
        <f t="shared" si="10"/>
        <v>65260</v>
      </c>
      <c r="O304" s="8">
        <f t="shared" si="11"/>
        <v>84740</v>
      </c>
      <c r="P304" s="4"/>
    </row>
    <row r="305" spans="1:28" ht="15.95" customHeight="1">
      <c r="A305" s="2" t="s">
        <v>13</v>
      </c>
      <c r="B305" s="2" t="s">
        <v>14</v>
      </c>
      <c r="C305" s="9" t="s">
        <v>1005</v>
      </c>
      <c r="D305" s="9" t="s">
        <v>1006</v>
      </c>
      <c r="E305" s="9" t="s">
        <v>1803</v>
      </c>
      <c r="F305" s="9" t="s">
        <v>44</v>
      </c>
      <c r="G305" s="9" t="s">
        <v>1007</v>
      </c>
      <c r="H305" s="9" t="s">
        <v>1803</v>
      </c>
      <c r="I305" s="7">
        <v>150000</v>
      </c>
      <c r="J305" s="6">
        <v>11020</v>
      </c>
      <c r="K305" s="6">
        <v>12320</v>
      </c>
      <c r="L305" s="6">
        <v>28110</v>
      </c>
      <c r="M305" s="6">
        <v>13810</v>
      </c>
      <c r="N305" s="7">
        <f t="shared" si="10"/>
        <v>65260</v>
      </c>
      <c r="O305" s="8">
        <f t="shared" si="11"/>
        <v>84740</v>
      </c>
      <c r="P305" s="4"/>
    </row>
    <row r="306" spans="1:28" ht="15.95" customHeight="1">
      <c r="A306" s="2" t="s">
        <v>13</v>
      </c>
      <c r="B306" s="2" t="s">
        <v>14</v>
      </c>
      <c r="C306" s="9" t="s">
        <v>1008</v>
      </c>
      <c r="D306" s="9" t="s">
        <v>1009</v>
      </c>
      <c r="E306" s="9" t="s">
        <v>1804</v>
      </c>
      <c r="F306" s="9" t="s">
        <v>32</v>
      </c>
      <c r="G306" s="9" t="s">
        <v>1010</v>
      </c>
      <c r="H306" s="9" t="s">
        <v>2002</v>
      </c>
      <c r="I306" s="7">
        <v>150000</v>
      </c>
      <c r="J306" s="6">
        <v>19040</v>
      </c>
      <c r="K306" s="6">
        <v>15330</v>
      </c>
      <c r="L306" s="6">
        <v>30990</v>
      </c>
      <c r="M306" s="6">
        <v>32580</v>
      </c>
      <c r="N306" s="7">
        <f t="shared" si="10"/>
        <v>97940</v>
      </c>
      <c r="O306" s="8">
        <f t="shared" si="11"/>
        <v>52060</v>
      </c>
      <c r="P306" s="4"/>
    </row>
    <row r="307" spans="1:28" ht="15.95" customHeight="1">
      <c r="A307" s="2" t="s">
        <v>13</v>
      </c>
      <c r="B307" s="2" t="s">
        <v>14</v>
      </c>
      <c r="C307" s="9" t="s">
        <v>1011</v>
      </c>
      <c r="D307" s="9" t="s">
        <v>1012</v>
      </c>
      <c r="E307" s="9" t="s">
        <v>1805</v>
      </c>
      <c r="F307" s="9" t="s">
        <v>29</v>
      </c>
      <c r="G307" s="9" t="s">
        <v>1013</v>
      </c>
      <c r="H307" s="9" t="s">
        <v>1805</v>
      </c>
      <c r="I307" s="7">
        <v>150000</v>
      </c>
      <c r="J307" s="6">
        <v>19040</v>
      </c>
      <c r="K307" s="6">
        <v>15330</v>
      </c>
      <c r="L307" s="6">
        <v>30990</v>
      </c>
      <c r="M307" s="6">
        <v>32580</v>
      </c>
      <c r="N307" s="7">
        <f t="shared" si="10"/>
        <v>97940</v>
      </c>
      <c r="O307" s="8">
        <f t="shared" si="11"/>
        <v>52060</v>
      </c>
      <c r="P307" s="4"/>
    </row>
    <row r="308" spans="1:28" ht="15.95" customHeight="1">
      <c r="A308" s="2" t="s">
        <v>13</v>
      </c>
      <c r="B308" s="2" t="s">
        <v>14</v>
      </c>
      <c r="C308" s="9" t="s">
        <v>1014</v>
      </c>
      <c r="D308" s="9" t="s">
        <v>1015</v>
      </c>
      <c r="E308" s="9" t="s">
        <v>1739</v>
      </c>
      <c r="F308" s="9" t="s">
        <v>36</v>
      </c>
      <c r="G308" s="9" t="s">
        <v>1016</v>
      </c>
      <c r="H308" s="9" t="s">
        <v>1739</v>
      </c>
      <c r="I308" s="7">
        <v>150000</v>
      </c>
      <c r="J308" s="6">
        <v>16890</v>
      </c>
      <c r="K308" s="6">
        <v>13180</v>
      </c>
      <c r="L308" s="6">
        <v>24530</v>
      </c>
      <c r="M308" s="6">
        <v>17550</v>
      </c>
      <c r="N308" s="7">
        <f t="shared" si="10"/>
        <v>72150</v>
      </c>
      <c r="O308" s="8">
        <f t="shared" si="11"/>
        <v>77850</v>
      </c>
      <c r="P308" s="4"/>
    </row>
    <row r="309" spans="1:28" ht="15.95" customHeight="1">
      <c r="A309" s="2" t="s">
        <v>13</v>
      </c>
      <c r="B309" s="2" t="s">
        <v>14</v>
      </c>
      <c r="C309" s="9" t="s">
        <v>1017</v>
      </c>
      <c r="D309" s="9" t="s">
        <v>1018</v>
      </c>
      <c r="E309" s="9" t="s">
        <v>1806</v>
      </c>
      <c r="F309" s="9" t="s">
        <v>44</v>
      </c>
      <c r="G309" s="9" t="s">
        <v>1019</v>
      </c>
      <c r="H309" s="9" t="s">
        <v>1806</v>
      </c>
      <c r="I309" s="7">
        <v>150000</v>
      </c>
      <c r="J309" s="6">
        <v>16890</v>
      </c>
      <c r="K309" s="6">
        <v>13180</v>
      </c>
      <c r="L309" s="6">
        <v>24530</v>
      </c>
      <c r="M309" s="6">
        <v>17550</v>
      </c>
      <c r="N309" s="7">
        <f t="shared" si="10"/>
        <v>72150</v>
      </c>
      <c r="O309" s="8">
        <f t="shared" si="11"/>
        <v>77850</v>
      </c>
      <c r="P309" s="4"/>
    </row>
    <row r="310" spans="1:28" ht="15.95" customHeight="1">
      <c r="A310" s="2" t="s">
        <v>13</v>
      </c>
      <c r="B310" s="2" t="s">
        <v>14</v>
      </c>
      <c r="C310" s="9" t="s">
        <v>1020</v>
      </c>
      <c r="D310" s="9" t="s">
        <v>1021</v>
      </c>
      <c r="E310" s="9" t="s">
        <v>1602</v>
      </c>
      <c r="F310" s="9" t="s">
        <v>32</v>
      </c>
      <c r="G310" s="9" t="s">
        <v>1022</v>
      </c>
      <c r="H310" s="9" t="s">
        <v>1602</v>
      </c>
      <c r="I310" s="7">
        <v>150000</v>
      </c>
      <c r="J310" s="6">
        <v>21560</v>
      </c>
      <c r="K310" s="6">
        <v>18520</v>
      </c>
      <c r="L310" s="6">
        <v>29180</v>
      </c>
      <c r="M310" s="6">
        <v>20100</v>
      </c>
      <c r="N310" s="7">
        <f t="shared" ref="N310:N344" si="12">SUM(J310:M310)</f>
        <v>89360</v>
      </c>
      <c r="O310" s="8">
        <f t="shared" ref="O310:O344" si="13">I310-N310</f>
        <v>60640</v>
      </c>
      <c r="P310" s="4"/>
    </row>
    <row r="311" spans="1:28" ht="15.95" customHeight="1">
      <c r="A311" s="2" t="s">
        <v>13</v>
      </c>
      <c r="B311" s="2" t="s">
        <v>14</v>
      </c>
      <c r="C311" s="9" t="s">
        <v>1023</v>
      </c>
      <c r="D311" s="9" t="s">
        <v>1024</v>
      </c>
      <c r="E311" s="9" t="s">
        <v>1694</v>
      </c>
      <c r="F311" s="9" t="s">
        <v>32</v>
      </c>
      <c r="G311" s="9" t="s">
        <v>1025</v>
      </c>
      <c r="H311" s="9" t="s">
        <v>1694</v>
      </c>
      <c r="I311" s="7">
        <v>150000</v>
      </c>
      <c r="J311" s="6">
        <v>21560</v>
      </c>
      <c r="K311" s="6">
        <v>18520</v>
      </c>
      <c r="L311" s="6">
        <v>29180</v>
      </c>
      <c r="M311" s="6">
        <v>20100</v>
      </c>
      <c r="N311" s="7">
        <f t="shared" si="12"/>
        <v>89360</v>
      </c>
      <c r="O311" s="8">
        <f t="shared" si="13"/>
        <v>60640</v>
      </c>
      <c r="P311" s="4"/>
    </row>
    <row r="312" spans="1:28" ht="15.95" customHeight="1">
      <c r="A312" s="2" t="s">
        <v>13</v>
      </c>
      <c r="B312" s="2" t="s">
        <v>14</v>
      </c>
      <c r="C312" s="9" t="s">
        <v>1026</v>
      </c>
      <c r="D312" s="9" t="s">
        <v>1027</v>
      </c>
      <c r="E312" s="9" t="s">
        <v>1652</v>
      </c>
      <c r="F312" s="9" t="s">
        <v>44</v>
      </c>
      <c r="G312" s="9" t="s">
        <v>1028</v>
      </c>
      <c r="H312" s="9" t="s">
        <v>1652</v>
      </c>
      <c r="I312" s="7">
        <v>150000</v>
      </c>
      <c r="J312" s="6">
        <v>18260</v>
      </c>
      <c r="K312" s="6">
        <v>11540</v>
      </c>
      <c r="L312" s="6">
        <v>22690</v>
      </c>
      <c r="M312" s="6">
        <v>21820</v>
      </c>
      <c r="N312" s="7">
        <f t="shared" si="12"/>
        <v>74310</v>
      </c>
      <c r="O312" s="8">
        <f t="shared" si="13"/>
        <v>75690</v>
      </c>
      <c r="P312" s="4"/>
    </row>
    <row r="313" spans="1:28" ht="15.95" customHeight="1">
      <c r="A313" s="2" t="s">
        <v>13</v>
      </c>
      <c r="B313" s="2" t="s">
        <v>14</v>
      </c>
      <c r="C313" s="9" t="s">
        <v>1029</v>
      </c>
      <c r="D313" s="9" t="s">
        <v>1030</v>
      </c>
      <c r="E313" s="9" t="s">
        <v>1807</v>
      </c>
      <c r="F313" s="9" t="s">
        <v>44</v>
      </c>
      <c r="G313" s="9" t="s">
        <v>1031</v>
      </c>
      <c r="H313" s="9" t="s">
        <v>1807</v>
      </c>
      <c r="I313" s="7">
        <v>150000</v>
      </c>
      <c r="J313" s="6">
        <v>18260</v>
      </c>
      <c r="K313" s="6">
        <v>11540</v>
      </c>
      <c r="L313" s="6">
        <v>22690</v>
      </c>
      <c r="M313" s="6">
        <v>21820</v>
      </c>
      <c r="N313" s="7">
        <f t="shared" si="12"/>
        <v>74310</v>
      </c>
      <c r="O313" s="8">
        <f t="shared" si="13"/>
        <v>75690</v>
      </c>
      <c r="P313" s="4"/>
    </row>
    <row r="314" spans="1:28" ht="15.95" customHeight="1">
      <c r="A314" s="2" t="s">
        <v>13</v>
      </c>
      <c r="B314" s="2" t="s">
        <v>14</v>
      </c>
      <c r="C314" s="9" t="s">
        <v>1032</v>
      </c>
      <c r="D314" s="9" t="s">
        <v>1033</v>
      </c>
      <c r="E314" s="9" t="s">
        <v>1808</v>
      </c>
      <c r="F314" s="9" t="s">
        <v>105</v>
      </c>
      <c r="G314" s="9" t="s">
        <v>1034</v>
      </c>
      <c r="H314" s="9" t="s">
        <v>1808</v>
      </c>
      <c r="I314" s="7">
        <v>150000</v>
      </c>
      <c r="J314" s="6">
        <v>20920</v>
      </c>
      <c r="K314" s="6">
        <v>14210</v>
      </c>
      <c r="L314" s="6">
        <v>20060</v>
      </c>
      <c r="M314" s="6">
        <v>28170</v>
      </c>
      <c r="N314" s="7">
        <f t="shared" si="12"/>
        <v>83360</v>
      </c>
      <c r="O314" s="8">
        <f t="shared" si="13"/>
        <v>66640</v>
      </c>
      <c r="P314" s="4"/>
    </row>
    <row r="315" spans="1:28" ht="15.95" customHeight="1">
      <c r="A315" s="2" t="s">
        <v>13</v>
      </c>
      <c r="B315" s="2" t="s">
        <v>14</v>
      </c>
      <c r="C315" s="9" t="s">
        <v>1035</v>
      </c>
      <c r="D315" s="9" t="s">
        <v>1036</v>
      </c>
      <c r="E315" s="9" t="s">
        <v>1809</v>
      </c>
      <c r="F315" s="9" t="s">
        <v>29</v>
      </c>
      <c r="G315" s="9" t="s">
        <v>1037</v>
      </c>
      <c r="H315" s="9" t="s">
        <v>1809</v>
      </c>
      <c r="I315" s="7">
        <v>150000</v>
      </c>
      <c r="J315" s="6">
        <v>18440</v>
      </c>
      <c r="K315" s="6">
        <v>23690</v>
      </c>
      <c r="L315" s="6">
        <v>49260</v>
      </c>
      <c r="M315" s="6">
        <v>43660</v>
      </c>
      <c r="N315" s="7">
        <f t="shared" si="12"/>
        <v>135050</v>
      </c>
      <c r="O315" s="8">
        <f t="shared" si="13"/>
        <v>14950</v>
      </c>
      <c r="P315" s="4"/>
    </row>
    <row r="316" spans="1:28" customFormat="1" ht="15.95" customHeight="1">
      <c r="A316" s="2" t="s">
        <v>1038</v>
      </c>
      <c r="B316" s="2" t="s">
        <v>1039</v>
      </c>
      <c r="C316" s="9" t="s">
        <v>1040</v>
      </c>
      <c r="D316" s="9" t="s">
        <v>1041</v>
      </c>
      <c r="E316" s="9" t="s">
        <v>1810</v>
      </c>
      <c r="F316" s="9" t="s">
        <v>63</v>
      </c>
      <c r="G316" s="9" t="s">
        <v>1042</v>
      </c>
      <c r="H316" s="9" t="s">
        <v>1810</v>
      </c>
      <c r="I316" s="7">
        <v>150000</v>
      </c>
      <c r="J316" s="6">
        <v>23300</v>
      </c>
      <c r="K316" s="6">
        <v>17650</v>
      </c>
      <c r="L316" s="6">
        <v>33150</v>
      </c>
      <c r="M316" s="6">
        <v>31660</v>
      </c>
      <c r="N316" s="7">
        <f t="shared" si="12"/>
        <v>105760</v>
      </c>
      <c r="O316" s="8">
        <f t="shared" si="13"/>
        <v>44240</v>
      </c>
      <c r="P316" s="4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95" customHeight="1">
      <c r="A317" s="2" t="s">
        <v>1038</v>
      </c>
      <c r="B317" s="2" t="s">
        <v>1039</v>
      </c>
      <c r="C317" s="9" t="s">
        <v>1043</v>
      </c>
      <c r="D317" s="9" t="s">
        <v>1044</v>
      </c>
      <c r="E317" s="9" t="s">
        <v>1785</v>
      </c>
      <c r="F317" s="9" t="s">
        <v>29</v>
      </c>
      <c r="G317" s="9" t="s">
        <v>1045</v>
      </c>
      <c r="H317" s="9" t="s">
        <v>1785</v>
      </c>
      <c r="I317" s="7">
        <v>150000</v>
      </c>
      <c r="J317" s="6">
        <v>23300</v>
      </c>
      <c r="K317" s="6">
        <v>17650</v>
      </c>
      <c r="L317" s="6">
        <v>33150</v>
      </c>
      <c r="M317" s="6">
        <v>31660</v>
      </c>
      <c r="N317" s="7">
        <f t="shared" si="12"/>
        <v>105760</v>
      </c>
      <c r="O317" s="8">
        <f t="shared" si="13"/>
        <v>44240</v>
      </c>
      <c r="P317" s="4"/>
    </row>
    <row r="318" spans="1:28" ht="15.95" customHeight="1">
      <c r="A318" s="2" t="s">
        <v>1038</v>
      </c>
      <c r="B318" s="2" t="s">
        <v>1039</v>
      </c>
      <c r="C318" s="9" t="s">
        <v>1046</v>
      </c>
      <c r="D318" s="9" t="s">
        <v>1047</v>
      </c>
      <c r="E318" s="9" t="s">
        <v>1811</v>
      </c>
      <c r="F318" s="9" t="s">
        <v>521</v>
      </c>
      <c r="G318" s="9" t="s">
        <v>1048</v>
      </c>
      <c r="H318" s="9" t="s">
        <v>1811</v>
      </c>
      <c r="I318" s="7">
        <v>150000</v>
      </c>
      <c r="J318" s="6">
        <v>13490</v>
      </c>
      <c r="K318" s="6">
        <v>14020</v>
      </c>
      <c r="L318" s="6">
        <v>26410</v>
      </c>
      <c r="M318" s="6">
        <v>22140</v>
      </c>
      <c r="N318" s="7">
        <f t="shared" si="12"/>
        <v>76060</v>
      </c>
      <c r="O318" s="8">
        <f t="shared" si="13"/>
        <v>73940</v>
      </c>
      <c r="P318" s="4"/>
    </row>
    <row r="319" spans="1:28" ht="15.95" customHeight="1">
      <c r="A319" s="2" t="s">
        <v>1038</v>
      </c>
      <c r="B319" s="2" t="s">
        <v>1039</v>
      </c>
      <c r="C319" s="9" t="s">
        <v>1049</v>
      </c>
      <c r="D319" s="9" t="s">
        <v>1050</v>
      </c>
      <c r="E319" s="9" t="s">
        <v>1812</v>
      </c>
      <c r="F319" s="9" t="s">
        <v>29</v>
      </c>
      <c r="G319" s="9" t="s">
        <v>1051</v>
      </c>
      <c r="H319" s="9" t="s">
        <v>1812</v>
      </c>
      <c r="I319" s="7">
        <v>150000</v>
      </c>
      <c r="J319" s="6">
        <v>13490</v>
      </c>
      <c r="K319" s="6">
        <v>14020</v>
      </c>
      <c r="L319" s="6">
        <v>26410</v>
      </c>
      <c r="M319" s="6">
        <v>22140</v>
      </c>
      <c r="N319" s="7">
        <f t="shared" si="12"/>
        <v>76060</v>
      </c>
      <c r="O319" s="8">
        <f t="shared" si="13"/>
        <v>73940</v>
      </c>
      <c r="P319" s="4"/>
    </row>
    <row r="320" spans="1:28" ht="15.95" customHeight="1">
      <c r="A320" s="2" t="s">
        <v>1038</v>
      </c>
      <c r="B320" s="2" t="s">
        <v>1039</v>
      </c>
      <c r="C320" s="9" t="s">
        <v>1052</v>
      </c>
      <c r="D320" s="9" t="s">
        <v>1053</v>
      </c>
      <c r="E320" s="9" t="s">
        <v>1813</v>
      </c>
      <c r="F320" s="9" t="s">
        <v>70</v>
      </c>
      <c r="G320" s="9" t="s">
        <v>1054</v>
      </c>
      <c r="H320" s="9" t="s">
        <v>1813</v>
      </c>
      <c r="I320" s="7">
        <v>150000</v>
      </c>
      <c r="J320" s="6">
        <f>13140*2</f>
        <v>26280</v>
      </c>
      <c r="K320" s="6">
        <f>13560*2</f>
        <v>27120</v>
      </c>
      <c r="L320" s="6">
        <f>29490*2</f>
        <v>58980</v>
      </c>
      <c r="M320" s="6">
        <f>17670*2</f>
        <v>35340</v>
      </c>
      <c r="N320" s="7">
        <f t="shared" si="12"/>
        <v>147720</v>
      </c>
      <c r="O320" s="8">
        <f t="shared" si="13"/>
        <v>2280</v>
      </c>
      <c r="P320" s="4"/>
    </row>
    <row r="321" spans="1:16" ht="15.95" customHeight="1">
      <c r="A321" s="2" t="s">
        <v>1038</v>
      </c>
      <c r="B321" s="2" t="s">
        <v>1039</v>
      </c>
      <c r="C321" s="9" t="s">
        <v>1055</v>
      </c>
      <c r="D321" s="9" t="s">
        <v>1056</v>
      </c>
      <c r="E321" s="9" t="s">
        <v>1814</v>
      </c>
      <c r="F321" s="9" t="s">
        <v>1057</v>
      </c>
      <c r="G321" s="9" t="s">
        <v>1058</v>
      </c>
      <c r="H321" s="9" t="s">
        <v>1814</v>
      </c>
      <c r="I321" s="7">
        <v>150000</v>
      </c>
      <c r="J321" s="6">
        <v>27250</v>
      </c>
      <c r="K321" s="6">
        <v>11240</v>
      </c>
      <c r="L321" s="6">
        <v>15480</v>
      </c>
      <c r="M321" s="6">
        <v>16600</v>
      </c>
      <c r="N321" s="7">
        <f t="shared" si="12"/>
        <v>70570</v>
      </c>
      <c r="O321" s="8">
        <f t="shared" si="13"/>
        <v>79430</v>
      </c>
      <c r="P321" s="4"/>
    </row>
    <row r="322" spans="1:16" ht="15.95" customHeight="1">
      <c r="A322" s="2" t="s">
        <v>1038</v>
      </c>
      <c r="B322" s="2" t="s">
        <v>1039</v>
      </c>
      <c r="C322" s="9" t="s">
        <v>1059</v>
      </c>
      <c r="D322" s="9" t="s">
        <v>1060</v>
      </c>
      <c r="E322" s="9" t="s">
        <v>1570</v>
      </c>
      <c r="F322" s="9" t="s">
        <v>44</v>
      </c>
      <c r="G322" s="9" t="s">
        <v>1061</v>
      </c>
      <c r="H322" s="9" t="s">
        <v>1570</v>
      </c>
      <c r="I322" s="7">
        <v>150000</v>
      </c>
      <c r="J322" s="6">
        <v>27250</v>
      </c>
      <c r="K322" s="6">
        <v>11240</v>
      </c>
      <c r="L322" s="6">
        <v>15480</v>
      </c>
      <c r="M322" s="6">
        <v>16600</v>
      </c>
      <c r="N322" s="7">
        <f t="shared" si="12"/>
        <v>70570</v>
      </c>
      <c r="O322" s="8">
        <f t="shared" si="13"/>
        <v>79430</v>
      </c>
      <c r="P322" s="4"/>
    </row>
    <row r="323" spans="1:16" ht="15.95" customHeight="1">
      <c r="A323" s="2" t="s">
        <v>1038</v>
      </c>
      <c r="B323" s="2" t="s">
        <v>1039</v>
      </c>
      <c r="C323" s="9" t="s">
        <v>1062</v>
      </c>
      <c r="D323" s="9" t="s">
        <v>1063</v>
      </c>
      <c r="E323" s="9" t="s">
        <v>1815</v>
      </c>
      <c r="F323" s="9" t="s">
        <v>259</v>
      </c>
      <c r="G323" s="9" t="s">
        <v>1064</v>
      </c>
      <c r="H323" s="9" t="s">
        <v>1815</v>
      </c>
      <c r="I323" s="7">
        <v>150000</v>
      </c>
      <c r="J323" s="6">
        <v>9890</v>
      </c>
      <c r="K323" s="6">
        <v>9050</v>
      </c>
      <c r="L323" s="6">
        <v>15740</v>
      </c>
      <c r="M323" s="6">
        <v>10800</v>
      </c>
      <c r="N323" s="7">
        <f t="shared" si="12"/>
        <v>45480</v>
      </c>
      <c r="O323" s="8">
        <f t="shared" si="13"/>
        <v>104520</v>
      </c>
      <c r="P323" s="4"/>
    </row>
    <row r="324" spans="1:16" ht="15.95" customHeight="1">
      <c r="A324" s="2" t="s">
        <v>1038</v>
      </c>
      <c r="B324" s="2" t="s">
        <v>1039</v>
      </c>
      <c r="C324" s="9" t="s">
        <v>1065</v>
      </c>
      <c r="D324" s="9" t="s">
        <v>1066</v>
      </c>
      <c r="E324" s="9" t="s">
        <v>1816</v>
      </c>
      <c r="F324" s="9" t="s">
        <v>63</v>
      </c>
      <c r="G324" s="9" t="s">
        <v>1067</v>
      </c>
      <c r="H324" s="9" t="s">
        <v>1816</v>
      </c>
      <c r="I324" s="7">
        <v>150000</v>
      </c>
      <c r="J324" s="6">
        <v>9890</v>
      </c>
      <c r="K324" s="6">
        <v>9050</v>
      </c>
      <c r="L324" s="6">
        <v>15740</v>
      </c>
      <c r="M324" s="6">
        <v>10800</v>
      </c>
      <c r="N324" s="7">
        <f t="shared" si="12"/>
        <v>45480</v>
      </c>
      <c r="O324" s="8">
        <f t="shared" si="13"/>
        <v>104520</v>
      </c>
      <c r="P324" s="4"/>
    </row>
    <row r="325" spans="1:16" ht="15.95" customHeight="1">
      <c r="A325" s="2" t="s">
        <v>1038</v>
      </c>
      <c r="B325" s="2" t="s">
        <v>1039</v>
      </c>
      <c r="C325" s="9" t="s">
        <v>28</v>
      </c>
      <c r="D325" s="9" t="s">
        <v>1068</v>
      </c>
      <c r="E325" s="9" t="s">
        <v>1817</v>
      </c>
      <c r="F325" s="9" t="s">
        <v>29</v>
      </c>
      <c r="G325" s="9" t="s">
        <v>1069</v>
      </c>
      <c r="H325" s="9" t="s">
        <v>1817</v>
      </c>
      <c r="I325" s="7">
        <v>150000</v>
      </c>
      <c r="J325" s="6">
        <v>14850</v>
      </c>
      <c r="K325" s="6">
        <v>12570</v>
      </c>
      <c r="L325" s="6">
        <v>25860</v>
      </c>
      <c r="M325" s="6">
        <v>21520</v>
      </c>
      <c r="N325" s="7">
        <f t="shared" si="12"/>
        <v>74800</v>
      </c>
      <c r="O325" s="8">
        <f t="shared" si="13"/>
        <v>75200</v>
      </c>
      <c r="P325" s="4"/>
    </row>
    <row r="326" spans="1:16" ht="15.95" customHeight="1">
      <c r="A326" s="2" t="s">
        <v>1038</v>
      </c>
      <c r="B326" s="2" t="s">
        <v>1039</v>
      </c>
      <c r="C326" s="9" t="s">
        <v>1070</v>
      </c>
      <c r="D326" s="9" t="s">
        <v>1071</v>
      </c>
      <c r="E326" s="9" t="s">
        <v>1818</v>
      </c>
      <c r="F326" s="9" t="s">
        <v>29</v>
      </c>
      <c r="G326" s="9" t="s">
        <v>1072</v>
      </c>
      <c r="H326" s="9" t="s">
        <v>1818</v>
      </c>
      <c r="I326" s="7">
        <v>150000</v>
      </c>
      <c r="J326" s="6">
        <v>14850</v>
      </c>
      <c r="K326" s="6">
        <v>12570</v>
      </c>
      <c r="L326" s="6">
        <v>25860</v>
      </c>
      <c r="M326" s="6">
        <v>21520</v>
      </c>
      <c r="N326" s="7">
        <f t="shared" si="12"/>
        <v>74800</v>
      </c>
      <c r="O326" s="8">
        <f t="shared" si="13"/>
        <v>75200</v>
      </c>
      <c r="P326" s="4"/>
    </row>
    <row r="327" spans="1:16" ht="15.95" customHeight="1">
      <c r="A327" s="2" t="s">
        <v>1038</v>
      </c>
      <c r="B327" s="2" t="s">
        <v>1039</v>
      </c>
      <c r="C327" s="9" t="s">
        <v>30</v>
      </c>
      <c r="D327" s="9" t="s">
        <v>1073</v>
      </c>
      <c r="E327" s="9" t="s">
        <v>1786</v>
      </c>
      <c r="F327" s="9" t="s">
        <v>44</v>
      </c>
      <c r="G327" s="9" t="s">
        <v>1074</v>
      </c>
      <c r="H327" s="9" t="s">
        <v>1786</v>
      </c>
      <c r="I327" s="7">
        <v>150000</v>
      </c>
      <c r="J327" s="6">
        <v>2780</v>
      </c>
      <c r="K327" s="6">
        <v>3130</v>
      </c>
      <c r="L327" s="6">
        <v>3510</v>
      </c>
      <c r="M327" s="6">
        <v>4100</v>
      </c>
      <c r="N327" s="7">
        <f t="shared" si="12"/>
        <v>13520</v>
      </c>
      <c r="O327" s="8">
        <f t="shared" si="13"/>
        <v>136480</v>
      </c>
      <c r="P327" s="4"/>
    </row>
    <row r="328" spans="1:16" ht="15.95" customHeight="1">
      <c r="A328" s="2" t="s">
        <v>1038</v>
      </c>
      <c r="B328" s="2" t="s">
        <v>1039</v>
      </c>
      <c r="C328" s="9" t="s">
        <v>34</v>
      </c>
      <c r="D328" s="9" t="s">
        <v>1075</v>
      </c>
      <c r="E328" s="9" t="s">
        <v>1819</v>
      </c>
      <c r="F328" s="9" t="s">
        <v>63</v>
      </c>
      <c r="G328" s="9" t="s">
        <v>1076</v>
      </c>
      <c r="H328" s="9" t="s">
        <v>1819</v>
      </c>
      <c r="I328" s="7">
        <v>150000</v>
      </c>
      <c r="J328" s="6">
        <v>2780</v>
      </c>
      <c r="K328" s="6">
        <v>3130</v>
      </c>
      <c r="L328" s="6">
        <v>3510</v>
      </c>
      <c r="M328" s="6">
        <v>4100</v>
      </c>
      <c r="N328" s="7">
        <f t="shared" si="12"/>
        <v>13520</v>
      </c>
      <c r="O328" s="8">
        <f t="shared" si="13"/>
        <v>136480</v>
      </c>
      <c r="P328" s="4"/>
    </row>
    <row r="329" spans="1:16" ht="15.95" customHeight="1">
      <c r="A329" s="2" t="s">
        <v>1038</v>
      </c>
      <c r="B329" s="2" t="s">
        <v>1039</v>
      </c>
      <c r="C329" s="9" t="s">
        <v>42</v>
      </c>
      <c r="D329" s="9" t="s">
        <v>1077</v>
      </c>
      <c r="E329" s="9" t="s">
        <v>1622</v>
      </c>
      <c r="F329" s="9" t="s">
        <v>29</v>
      </c>
      <c r="G329" s="9" t="s">
        <v>1078</v>
      </c>
      <c r="H329" s="9" t="s">
        <v>1622</v>
      </c>
      <c r="I329" s="7">
        <v>150000</v>
      </c>
      <c r="J329" s="6">
        <v>31890</v>
      </c>
      <c r="K329" s="6">
        <v>18660</v>
      </c>
      <c r="L329" s="6">
        <v>38040</v>
      </c>
      <c r="M329" s="6">
        <f>6410*2</f>
        <v>12820</v>
      </c>
      <c r="N329" s="7">
        <f t="shared" si="12"/>
        <v>101410</v>
      </c>
      <c r="O329" s="8">
        <f t="shared" si="13"/>
        <v>48590</v>
      </c>
      <c r="P329" s="4"/>
    </row>
    <row r="330" spans="1:16" ht="15.95" customHeight="1">
      <c r="A330" s="2" t="s">
        <v>1038</v>
      </c>
      <c r="B330" s="2" t="s">
        <v>1039</v>
      </c>
      <c r="C330" s="9" t="s">
        <v>46</v>
      </c>
      <c r="D330" s="9" t="s">
        <v>1079</v>
      </c>
      <c r="E330" s="9" t="s">
        <v>1620</v>
      </c>
      <c r="F330" s="9" t="s">
        <v>29</v>
      </c>
      <c r="G330" s="9" t="s">
        <v>1080</v>
      </c>
      <c r="H330" s="9" t="s">
        <v>1620</v>
      </c>
      <c r="I330" s="7">
        <v>150000</v>
      </c>
      <c r="J330" s="6">
        <v>22930</v>
      </c>
      <c r="K330" s="6">
        <v>20550</v>
      </c>
      <c r="L330" s="6">
        <v>55950</v>
      </c>
      <c r="M330" s="6">
        <v>43650</v>
      </c>
      <c r="N330" s="7">
        <f t="shared" si="12"/>
        <v>143080</v>
      </c>
      <c r="O330" s="8">
        <f t="shared" si="13"/>
        <v>6920</v>
      </c>
      <c r="P330" s="4"/>
    </row>
    <row r="331" spans="1:16" ht="15.95" customHeight="1">
      <c r="A331" s="2" t="s">
        <v>1038</v>
      </c>
      <c r="B331" s="2" t="s">
        <v>1039</v>
      </c>
      <c r="C331" s="9" t="s">
        <v>49</v>
      </c>
      <c r="D331" s="9" t="s">
        <v>1081</v>
      </c>
      <c r="E331" s="9" t="s">
        <v>1820</v>
      </c>
      <c r="F331" s="9" t="s">
        <v>44</v>
      </c>
      <c r="G331" s="9" t="s">
        <v>1082</v>
      </c>
      <c r="H331" s="9" t="s">
        <v>1820</v>
      </c>
      <c r="I331" s="7">
        <v>150000</v>
      </c>
      <c r="J331" s="6">
        <v>22930</v>
      </c>
      <c r="K331" s="6">
        <v>20550</v>
      </c>
      <c r="L331" s="6">
        <v>55950</v>
      </c>
      <c r="M331" s="6">
        <v>43650</v>
      </c>
      <c r="N331" s="7">
        <f t="shared" si="12"/>
        <v>143080</v>
      </c>
      <c r="O331" s="8">
        <f t="shared" si="13"/>
        <v>6920</v>
      </c>
      <c r="P331" s="4"/>
    </row>
    <row r="332" spans="1:16" ht="15.95" customHeight="1">
      <c r="A332" s="2" t="s">
        <v>1038</v>
      </c>
      <c r="B332" s="2" t="s">
        <v>1039</v>
      </c>
      <c r="C332" s="9" t="s">
        <v>52</v>
      </c>
      <c r="D332" s="9" t="s">
        <v>1083</v>
      </c>
      <c r="E332" s="9" t="s">
        <v>1821</v>
      </c>
      <c r="F332" s="9" t="s">
        <v>44</v>
      </c>
      <c r="G332" s="9" t="s">
        <v>1084</v>
      </c>
      <c r="H332" s="9" t="s">
        <v>1821</v>
      </c>
      <c r="I332" s="7">
        <v>150000</v>
      </c>
      <c r="J332" s="6">
        <v>23520</v>
      </c>
      <c r="K332" s="6">
        <v>25440</v>
      </c>
      <c r="L332" s="6">
        <v>58320</v>
      </c>
      <c r="M332" s="6">
        <v>23770</v>
      </c>
      <c r="N332" s="7">
        <f t="shared" si="12"/>
        <v>131050</v>
      </c>
      <c r="O332" s="8">
        <f t="shared" si="13"/>
        <v>18950</v>
      </c>
      <c r="P332" s="4"/>
    </row>
    <row r="333" spans="1:16" ht="15.95" customHeight="1">
      <c r="A333" s="2" t="s">
        <v>1038</v>
      </c>
      <c r="B333" s="2" t="s">
        <v>1039</v>
      </c>
      <c r="C333" s="9" t="s">
        <v>55</v>
      </c>
      <c r="D333" s="9" t="s">
        <v>1085</v>
      </c>
      <c r="E333" s="9" t="s">
        <v>1822</v>
      </c>
      <c r="F333" s="9" t="s">
        <v>29</v>
      </c>
      <c r="G333" s="9" t="s">
        <v>1086</v>
      </c>
      <c r="H333" s="9" t="s">
        <v>1822</v>
      </c>
      <c r="I333" s="7">
        <v>150000</v>
      </c>
      <c r="J333" s="6">
        <v>23520</v>
      </c>
      <c r="K333" s="6">
        <v>25440</v>
      </c>
      <c r="L333" s="6">
        <v>58320</v>
      </c>
      <c r="M333" s="6">
        <v>23770</v>
      </c>
      <c r="N333" s="7">
        <f t="shared" si="12"/>
        <v>131050</v>
      </c>
      <c r="O333" s="8">
        <f t="shared" si="13"/>
        <v>18950</v>
      </c>
      <c r="P333" s="4"/>
    </row>
    <row r="334" spans="1:16" ht="15.95" customHeight="1">
      <c r="A334" s="2" t="s">
        <v>1038</v>
      </c>
      <c r="B334" s="2" t="s">
        <v>1039</v>
      </c>
      <c r="C334" s="9" t="s">
        <v>58</v>
      </c>
      <c r="D334" s="9" t="s">
        <v>1087</v>
      </c>
      <c r="E334" s="9" t="s">
        <v>1823</v>
      </c>
      <c r="F334" s="9" t="s">
        <v>23</v>
      </c>
      <c r="G334" s="9" t="s">
        <v>1088</v>
      </c>
      <c r="H334" s="9" t="s">
        <v>1823</v>
      </c>
      <c r="I334" s="7">
        <v>150000</v>
      </c>
      <c r="J334" s="6">
        <v>24790</v>
      </c>
      <c r="K334" s="6">
        <v>23340</v>
      </c>
      <c r="L334" s="6">
        <v>32510</v>
      </c>
      <c r="M334" s="6">
        <v>29150</v>
      </c>
      <c r="N334" s="7">
        <f t="shared" si="12"/>
        <v>109790</v>
      </c>
      <c r="O334" s="8">
        <f t="shared" si="13"/>
        <v>40210</v>
      </c>
      <c r="P334" s="4"/>
    </row>
    <row r="335" spans="1:16" ht="15.95" customHeight="1">
      <c r="A335" s="2" t="s">
        <v>1038</v>
      </c>
      <c r="B335" s="2" t="s">
        <v>1039</v>
      </c>
      <c r="C335" s="9" t="s">
        <v>61</v>
      </c>
      <c r="D335" s="9" t="s">
        <v>1089</v>
      </c>
      <c r="E335" s="9" t="s">
        <v>1570</v>
      </c>
      <c r="F335" s="9" t="s">
        <v>74</v>
      </c>
      <c r="G335" s="9" t="s">
        <v>1090</v>
      </c>
      <c r="H335" s="9" t="s">
        <v>1570</v>
      </c>
      <c r="I335" s="7">
        <v>150000</v>
      </c>
      <c r="J335" s="6">
        <v>24790</v>
      </c>
      <c r="K335" s="6">
        <v>23340</v>
      </c>
      <c r="L335" s="6">
        <v>32510</v>
      </c>
      <c r="M335" s="6">
        <v>29150</v>
      </c>
      <c r="N335" s="7">
        <f t="shared" si="12"/>
        <v>109790</v>
      </c>
      <c r="O335" s="8">
        <f t="shared" si="13"/>
        <v>40210</v>
      </c>
      <c r="P335" s="4"/>
    </row>
    <row r="336" spans="1:16" ht="15.95" customHeight="1">
      <c r="A336" s="2" t="s">
        <v>1038</v>
      </c>
      <c r="B336" s="2" t="s">
        <v>1039</v>
      </c>
      <c r="C336" s="9" t="s">
        <v>65</v>
      </c>
      <c r="D336" s="9" t="s">
        <v>1091</v>
      </c>
      <c r="E336" s="9" t="s">
        <v>1582</v>
      </c>
      <c r="F336" s="9" t="s">
        <v>29</v>
      </c>
      <c r="G336" s="9" t="s">
        <v>1092</v>
      </c>
      <c r="H336" s="9" t="s">
        <v>1582</v>
      </c>
      <c r="I336" s="7">
        <v>150000</v>
      </c>
      <c r="J336" s="6">
        <v>9990</v>
      </c>
      <c r="K336" s="6">
        <v>8630</v>
      </c>
      <c r="L336" s="6">
        <v>12690</v>
      </c>
      <c r="M336" s="6">
        <v>16040</v>
      </c>
      <c r="N336" s="7">
        <f t="shared" si="12"/>
        <v>47350</v>
      </c>
      <c r="O336" s="8">
        <f t="shared" si="13"/>
        <v>102650</v>
      </c>
      <c r="P336" s="4"/>
    </row>
    <row r="337" spans="1:16" ht="15.95" customHeight="1">
      <c r="A337" s="2" t="s">
        <v>1038</v>
      </c>
      <c r="B337" s="2" t="s">
        <v>1039</v>
      </c>
      <c r="C337" s="9" t="s">
        <v>68</v>
      </c>
      <c r="D337" s="9" t="s">
        <v>1093</v>
      </c>
      <c r="E337" s="9" t="s">
        <v>1622</v>
      </c>
      <c r="F337" s="9" t="s">
        <v>32</v>
      </c>
      <c r="G337" s="9" t="s">
        <v>1094</v>
      </c>
      <c r="H337" s="9" t="s">
        <v>1622</v>
      </c>
      <c r="I337" s="7">
        <v>150000</v>
      </c>
      <c r="J337" s="6">
        <v>9990</v>
      </c>
      <c r="K337" s="6">
        <v>8630</v>
      </c>
      <c r="L337" s="6">
        <v>12690</v>
      </c>
      <c r="M337" s="6">
        <v>16040</v>
      </c>
      <c r="N337" s="7">
        <f t="shared" si="12"/>
        <v>47350</v>
      </c>
      <c r="O337" s="8">
        <f t="shared" si="13"/>
        <v>102650</v>
      </c>
      <c r="P337" s="4"/>
    </row>
    <row r="338" spans="1:16" ht="15.95" customHeight="1">
      <c r="A338" s="2" t="s">
        <v>1038</v>
      </c>
      <c r="B338" s="2" t="s">
        <v>1039</v>
      </c>
      <c r="C338" s="9" t="s">
        <v>72</v>
      </c>
      <c r="D338" s="9" t="s">
        <v>1095</v>
      </c>
      <c r="E338" s="9" t="s">
        <v>1645</v>
      </c>
      <c r="F338" s="9" t="s">
        <v>1096</v>
      </c>
      <c r="G338" s="9" t="s">
        <v>1097</v>
      </c>
      <c r="H338" s="9" t="s">
        <v>1645</v>
      </c>
      <c r="I338" s="7">
        <v>150000</v>
      </c>
      <c r="J338" s="6">
        <v>16370</v>
      </c>
      <c r="K338" s="6">
        <v>10280</v>
      </c>
      <c r="L338" s="6">
        <v>14510</v>
      </c>
      <c r="M338" s="6">
        <v>12340</v>
      </c>
      <c r="N338" s="7">
        <f t="shared" si="12"/>
        <v>53500</v>
      </c>
      <c r="O338" s="8">
        <f t="shared" si="13"/>
        <v>96500</v>
      </c>
      <c r="P338" s="4"/>
    </row>
    <row r="339" spans="1:16" ht="15.95" customHeight="1">
      <c r="A339" s="2" t="s">
        <v>1038</v>
      </c>
      <c r="B339" s="2" t="s">
        <v>1039</v>
      </c>
      <c r="C339" s="9" t="s">
        <v>76</v>
      </c>
      <c r="D339" s="9" t="s">
        <v>1098</v>
      </c>
      <c r="E339" s="9" t="s">
        <v>1824</v>
      </c>
      <c r="F339" s="9" t="s">
        <v>29</v>
      </c>
      <c r="G339" s="9" t="s">
        <v>1099</v>
      </c>
      <c r="H339" s="9" t="s">
        <v>2003</v>
      </c>
      <c r="I339" s="7">
        <v>150000</v>
      </c>
      <c r="J339" s="6">
        <v>16370</v>
      </c>
      <c r="K339" s="6">
        <v>10280</v>
      </c>
      <c r="L339" s="6">
        <v>14510</v>
      </c>
      <c r="M339" s="6">
        <v>12340</v>
      </c>
      <c r="N339" s="7">
        <f t="shared" si="12"/>
        <v>53500</v>
      </c>
      <c r="O339" s="8">
        <f t="shared" si="13"/>
        <v>96500</v>
      </c>
      <c r="P339" s="4"/>
    </row>
    <row r="340" spans="1:16" ht="15.95" customHeight="1">
      <c r="A340" s="2" t="s">
        <v>1038</v>
      </c>
      <c r="B340" s="2" t="s">
        <v>1039</v>
      </c>
      <c r="C340" s="9" t="s">
        <v>80</v>
      </c>
      <c r="D340" s="9" t="s">
        <v>1100</v>
      </c>
      <c r="E340" s="9" t="s">
        <v>1825</v>
      </c>
      <c r="F340" s="9" t="s">
        <v>78</v>
      </c>
      <c r="G340" s="9" t="s">
        <v>1101</v>
      </c>
      <c r="H340" s="9" t="s">
        <v>1825</v>
      </c>
      <c r="I340" s="7">
        <v>150000</v>
      </c>
      <c r="J340" s="6">
        <v>15920</v>
      </c>
      <c r="K340" s="6">
        <v>16830</v>
      </c>
      <c r="L340" s="6">
        <v>56450</v>
      </c>
      <c r="M340" s="6">
        <v>32460</v>
      </c>
      <c r="N340" s="7">
        <f t="shared" si="12"/>
        <v>121660</v>
      </c>
      <c r="O340" s="8">
        <f t="shared" si="13"/>
        <v>28340</v>
      </c>
      <c r="P340" s="4"/>
    </row>
    <row r="341" spans="1:16" ht="15.95" customHeight="1">
      <c r="A341" s="2" t="s">
        <v>1038</v>
      </c>
      <c r="B341" s="2" t="s">
        <v>1039</v>
      </c>
      <c r="C341" s="9" t="s">
        <v>83</v>
      </c>
      <c r="D341" s="9" t="s">
        <v>1102</v>
      </c>
      <c r="E341" s="9" t="s">
        <v>1826</v>
      </c>
      <c r="F341" s="9" t="s">
        <v>23</v>
      </c>
      <c r="G341" s="9" t="s">
        <v>1103</v>
      </c>
      <c r="H341" s="9" t="s">
        <v>1826</v>
      </c>
      <c r="I341" s="7">
        <v>150000</v>
      </c>
      <c r="J341" s="6">
        <v>15920</v>
      </c>
      <c r="K341" s="6">
        <v>16830</v>
      </c>
      <c r="L341" s="6">
        <v>56450</v>
      </c>
      <c r="M341" s="6">
        <v>32460</v>
      </c>
      <c r="N341" s="7">
        <f t="shared" si="12"/>
        <v>121660</v>
      </c>
      <c r="O341" s="8">
        <f t="shared" si="13"/>
        <v>28340</v>
      </c>
      <c r="P341" s="4"/>
    </row>
    <row r="342" spans="1:16" ht="15.95" customHeight="1">
      <c r="A342" s="2" t="s">
        <v>1038</v>
      </c>
      <c r="B342" s="2" t="s">
        <v>1039</v>
      </c>
      <c r="C342" s="9" t="s">
        <v>109</v>
      </c>
      <c r="D342" s="9" t="s">
        <v>1104</v>
      </c>
      <c r="E342" s="9" t="s">
        <v>1608</v>
      </c>
      <c r="F342" s="9" t="s">
        <v>105</v>
      </c>
      <c r="G342" s="9" t="s">
        <v>1105</v>
      </c>
      <c r="H342" s="9" t="s">
        <v>1608</v>
      </c>
      <c r="I342" s="7">
        <v>150000</v>
      </c>
      <c r="J342" s="6">
        <v>21740</v>
      </c>
      <c r="K342" s="6">
        <v>14500</v>
      </c>
      <c r="L342" s="6">
        <v>25440</v>
      </c>
      <c r="M342" s="6">
        <v>25140</v>
      </c>
      <c r="N342" s="7">
        <f t="shared" si="12"/>
        <v>86820</v>
      </c>
      <c r="O342" s="8">
        <f t="shared" si="13"/>
        <v>63180</v>
      </c>
      <c r="P342" s="4"/>
    </row>
    <row r="343" spans="1:16" ht="15.95" customHeight="1">
      <c r="A343" s="2" t="s">
        <v>1038</v>
      </c>
      <c r="B343" s="2" t="s">
        <v>1039</v>
      </c>
      <c r="C343" s="9" t="s">
        <v>112</v>
      </c>
      <c r="D343" s="9" t="s">
        <v>1106</v>
      </c>
      <c r="E343" s="9" t="s">
        <v>1827</v>
      </c>
      <c r="F343" s="9" t="s">
        <v>29</v>
      </c>
      <c r="G343" s="9" t="s">
        <v>1107</v>
      </c>
      <c r="H343" s="9" t="s">
        <v>1827</v>
      </c>
      <c r="I343" s="7">
        <v>150000</v>
      </c>
      <c r="J343" s="6">
        <v>16770</v>
      </c>
      <c r="K343" s="6">
        <v>13790</v>
      </c>
      <c r="L343" s="6">
        <v>20860</v>
      </c>
      <c r="M343" s="6">
        <v>20820</v>
      </c>
      <c r="N343" s="7">
        <f t="shared" si="12"/>
        <v>72240</v>
      </c>
      <c r="O343" s="8">
        <f t="shared" si="13"/>
        <v>77760</v>
      </c>
      <c r="P343" s="4"/>
    </row>
    <row r="344" spans="1:16" ht="15.95" customHeight="1">
      <c r="A344" s="2" t="s">
        <v>1038</v>
      </c>
      <c r="B344" s="2" t="s">
        <v>1039</v>
      </c>
      <c r="C344" s="9" t="s">
        <v>113</v>
      </c>
      <c r="D344" s="9" t="s">
        <v>1108</v>
      </c>
      <c r="E344" s="9" t="s">
        <v>1828</v>
      </c>
      <c r="F344" s="9" t="s">
        <v>17</v>
      </c>
      <c r="G344" s="9" t="s">
        <v>1109</v>
      </c>
      <c r="H344" s="9" t="s">
        <v>1828</v>
      </c>
      <c r="I344" s="7">
        <v>150000</v>
      </c>
      <c r="J344" s="6">
        <v>21690</v>
      </c>
      <c r="K344" s="6">
        <v>23980</v>
      </c>
      <c r="L344" s="6">
        <v>32450</v>
      </c>
      <c r="M344" s="6">
        <v>19630</v>
      </c>
      <c r="N344" s="7">
        <f t="shared" si="12"/>
        <v>97750</v>
      </c>
      <c r="O344" s="8">
        <f t="shared" si="13"/>
        <v>52250</v>
      </c>
      <c r="P344" s="4"/>
    </row>
    <row r="345" spans="1:16" ht="15.95" customHeight="1">
      <c r="A345" s="2" t="s">
        <v>1038</v>
      </c>
      <c r="B345" s="2" t="s">
        <v>1039</v>
      </c>
      <c r="C345" s="9" t="s">
        <v>114</v>
      </c>
      <c r="D345" s="9" t="s">
        <v>1110</v>
      </c>
      <c r="E345" s="9" t="s">
        <v>1829</v>
      </c>
      <c r="F345" s="9" t="s">
        <v>63</v>
      </c>
      <c r="G345" s="9" t="s">
        <v>1111</v>
      </c>
      <c r="H345" s="9" t="s">
        <v>1829</v>
      </c>
      <c r="I345" s="7">
        <v>150000</v>
      </c>
      <c r="J345" s="6">
        <v>12860</v>
      </c>
      <c r="K345" s="6">
        <v>11500</v>
      </c>
      <c r="L345" s="6">
        <v>18910</v>
      </c>
      <c r="M345" s="6">
        <v>17040</v>
      </c>
      <c r="N345" s="7">
        <f t="shared" ref="N345:N403" si="14">SUM(J345:M345)</f>
        <v>60310</v>
      </c>
      <c r="O345" s="8">
        <f t="shared" ref="O345:O403" si="15">I345-N345</f>
        <v>89690</v>
      </c>
      <c r="P345" s="4"/>
    </row>
    <row r="346" spans="1:16" ht="15.95" customHeight="1">
      <c r="A346" s="2" t="s">
        <v>1038</v>
      </c>
      <c r="B346" s="2" t="s">
        <v>1039</v>
      </c>
      <c r="C346" s="9" t="s">
        <v>117</v>
      </c>
      <c r="D346" s="9" t="s">
        <v>1112</v>
      </c>
      <c r="E346" s="9" t="s">
        <v>1830</v>
      </c>
      <c r="F346" s="9" t="s">
        <v>44</v>
      </c>
      <c r="G346" s="9" t="s">
        <v>1113</v>
      </c>
      <c r="H346" s="9" t="s">
        <v>1830</v>
      </c>
      <c r="I346" s="7">
        <v>150000</v>
      </c>
      <c r="J346" s="6">
        <v>12860</v>
      </c>
      <c r="K346" s="6">
        <v>11500</v>
      </c>
      <c r="L346" s="6">
        <v>18910</v>
      </c>
      <c r="M346" s="6">
        <v>17040</v>
      </c>
      <c r="N346" s="7">
        <f t="shared" si="14"/>
        <v>60310</v>
      </c>
      <c r="O346" s="8">
        <f t="shared" si="15"/>
        <v>89690</v>
      </c>
      <c r="P346" s="4"/>
    </row>
    <row r="347" spans="1:16" ht="15.95" customHeight="1">
      <c r="A347" s="2" t="s">
        <v>1038</v>
      </c>
      <c r="B347" s="2" t="s">
        <v>1039</v>
      </c>
      <c r="C347" s="9" t="s">
        <v>121</v>
      </c>
      <c r="D347" s="9" t="s">
        <v>1114</v>
      </c>
      <c r="E347" s="9" t="s">
        <v>1596</v>
      </c>
      <c r="F347" s="9" t="s">
        <v>78</v>
      </c>
      <c r="G347" s="9" t="s">
        <v>1115</v>
      </c>
      <c r="H347" s="9" t="s">
        <v>1596</v>
      </c>
      <c r="I347" s="7">
        <v>150000</v>
      </c>
      <c r="J347" s="6">
        <v>13960</v>
      </c>
      <c r="K347" s="6">
        <v>10050</v>
      </c>
      <c r="L347" s="6">
        <v>19350</v>
      </c>
      <c r="M347" s="6">
        <v>20390</v>
      </c>
      <c r="N347" s="7">
        <f t="shared" si="14"/>
        <v>63750</v>
      </c>
      <c r="O347" s="8">
        <f t="shared" si="15"/>
        <v>86250</v>
      </c>
      <c r="P347" s="4"/>
    </row>
    <row r="348" spans="1:16" ht="15.95" customHeight="1">
      <c r="A348" s="2" t="s">
        <v>1038</v>
      </c>
      <c r="B348" s="2" t="s">
        <v>1039</v>
      </c>
      <c r="C348" s="9" t="s">
        <v>124</v>
      </c>
      <c r="D348" s="9" t="s">
        <v>1116</v>
      </c>
      <c r="E348" s="9" t="s">
        <v>1831</v>
      </c>
      <c r="F348" s="9" t="s">
        <v>44</v>
      </c>
      <c r="G348" s="9" t="s">
        <v>1117</v>
      </c>
      <c r="H348" s="9" t="s">
        <v>1831</v>
      </c>
      <c r="I348" s="7">
        <v>150000</v>
      </c>
      <c r="J348" s="6">
        <v>13960</v>
      </c>
      <c r="K348" s="6">
        <v>10050</v>
      </c>
      <c r="L348" s="6">
        <v>19350</v>
      </c>
      <c r="M348" s="6">
        <v>20390</v>
      </c>
      <c r="N348" s="7">
        <f t="shared" si="14"/>
        <v>63750</v>
      </c>
      <c r="O348" s="8">
        <f t="shared" si="15"/>
        <v>86250</v>
      </c>
      <c r="P348" s="4"/>
    </row>
    <row r="349" spans="1:16" ht="15.95" customHeight="1">
      <c r="A349" s="2" t="s">
        <v>1038</v>
      </c>
      <c r="B349" s="2" t="s">
        <v>1039</v>
      </c>
      <c r="C349" s="9" t="s">
        <v>127</v>
      </c>
      <c r="D349" s="9" t="s">
        <v>1118</v>
      </c>
      <c r="E349" s="9" t="s">
        <v>1832</v>
      </c>
      <c r="F349" s="9" t="s">
        <v>23</v>
      </c>
      <c r="G349" s="9" t="s">
        <v>1119</v>
      </c>
      <c r="H349" s="9" t="s">
        <v>1832</v>
      </c>
      <c r="I349" s="7">
        <v>150000</v>
      </c>
      <c r="J349" s="6">
        <v>10840</v>
      </c>
      <c r="K349" s="6">
        <v>10700</v>
      </c>
      <c r="L349" s="6">
        <v>15430</v>
      </c>
      <c r="M349" s="6">
        <v>16400</v>
      </c>
      <c r="N349" s="7">
        <f t="shared" si="14"/>
        <v>53370</v>
      </c>
      <c r="O349" s="8">
        <f t="shared" si="15"/>
        <v>96630</v>
      </c>
      <c r="P349" s="4"/>
    </row>
    <row r="350" spans="1:16" ht="15.95" customHeight="1">
      <c r="A350" s="2" t="s">
        <v>1038</v>
      </c>
      <c r="B350" s="2" t="s">
        <v>1039</v>
      </c>
      <c r="C350" s="9" t="s">
        <v>130</v>
      </c>
      <c r="D350" s="9" t="s">
        <v>1120</v>
      </c>
      <c r="E350" s="9" t="s">
        <v>1833</v>
      </c>
      <c r="F350" s="9" t="s">
        <v>29</v>
      </c>
      <c r="G350" s="9" t="s">
        <v>1121</v>
      </c>
      <c r="H350" s="9" t="s">
        <v>1833</v>
      </c>
      <c r="I350" s="7">
        <v>150000</v>
      </c>
      <c r="J350" s="6">
        <v>10840</v>
      </c>
      <c r="K350" s="6">
        <v>10700</v>
      </c>
      <c r="L350" s="6">
        <v>15430</v>
      </c>
      <c r="M350" s="6">
        <v>16400</v>
      </c>
      <c r="N350" s="7">
        <f t="shared" si="14"/>
        <v>53370</v>
      </c>
      <c r="O350" s="8">
        <f t="shared" si="15"/>
        <v>96630</v>
      </c>
      <c r="P350" s="4"/>
    </row>
    <row r="351" spans="1:16" ht="15.95" customHeight="1">
      <c r="A351" s="2" t="s">
        <v>1038</v>
      </c>
      <c r="B351" s="2" t="s">
        <v>1039</v>
      </c>
      <c r="C351" s="9" t="s">
        <v>133</v>
      </c>
      <c r="D351" s="9" t="s">
        <v>1122</v>
      </c>
      <c r="E351" s="9" t="s">
        <v>1834</v>
      </c>
      <c r="F351" s="9" t="s">
        <v>29</v>
      </c>
      <c r="G351" s="9" t="s">
        <v>1123</v>
      </c>
      <c r="H351" s="9" t="s">
        <v>1834</v>
      </c>
      <c r="I351" s="7">
        <v>150000</v>
      </c>
      <c r="J351" s="6">
        <v>25690</v>
      </c>
      <c r="K351" s="6">
        <v>19000</v>
      </c>
      <c r="L351" s="6">
        <v>36300</v>
      </c>
      <c r="M351" s="6">
        <v>38010</v>
      </c>
      <c r="N351" s="7">
        <f t="shared" si="14"/>
        <v>119000</v>
      </c>
      <c r="O351" s="8">
        <f t="shared" si="15"/>
        <v>31000</v>
      </c>
      <c r="P351" s="4"/>
    </row>
    <row r="352" spans="1:16" ht="15.95" customHeight="1">
      <c r="A352" s="2" t="s">
        <v>1038</v>
      </c>
      <c r="B352" s="2" t="s">
        <v>1039</v>
      </c>
      <c r="C352" s="9" t="s">
        <v>136</v>
      </c>
      <c r="D352" s="9" t="s">
        <v>1124</v>
      </c>
      <c r="E352" s="9" t="s">
        <v>1835</v>
      </c>
      <c r="F352" s="9" t="s">
        <v>23</v>
      </c>
      <c r="G352" s="9" t="s">
        <v>1125</v>
      </c>
      <c r="H352" s="9" t="s">
        <v>1835</v>
      </c>
      <c r="I352" s="7">
        <v>150000</v>
      </c>
      <c r="J352" s="6">
        <v>25690</v>
      </c>
      <c r="K352" s="6">
        <v>19000</v>
      </c>
      <c r="L352" s="6">
        <v>36300</v>
      </c>
      <c r="M352" s="6">
        <v>38010</v>
      </c>
      <c r="N352" s="7">
        <f t="shared" si="14"/>
        <v>119000</v>
      </c>
      <c r="O352" s="8">
        <f t="shared" si="15"/>
        <v>31000</v>
      </c>
      <c r="P352" s="4"/>
    </row>
    <row r="353" spans="1:16" ht="15.95" customHeight="1">
      <c r="A353" s="2" t="s">
        <v>1038</v>
      </c>
      <c r="B353" s="2" t="s">
        <v>1039</v>
      </c>
      <c r="C353" s="9" t="s">
        <v>139</v>
      </c>
      <c r="D353" s="9" t="s">
        <v>1126</v>
      </c>
      <c r="E353" s="9" t="s">
        <v>1836</v>
      </c>
      <c r="F353" s="9" t="s">
        <v>44</v>
      </c>
      <c r="G353" s="9" t="s">
        <v>1127</v>
      </c>
      <c r="H353" s="9" t="s">
        <v>1836</v>
      </c>
      <c r="I353" s="7">
        <v>150000</v>
      </c>
      <c r="J353" s="6">
        <v>14830</v>
      </c>
      <c r="K353" s="6">
        <v>8870</v>
      </c>
      <c r="L353" s="6">
        <v>15900</v>
      </c>
      <c r="M353" s="6">
        <v>14270</v>
      </c>
      <c r="N353" s="7">
        <f t="shared" si="14"/>
        <v>53870</v>
      </c>
      <c r="O353" s="8">
        <f t="shared" si="15"/>
        <v>96130</v>
      </c>
      <c r="P353" s="4"/>
    </row>
    <row r="354" spans="1:16" ht="15.95" customHeight="1">
      <c r="A354" s="2" t="s">
        <v>1038</v>
      </c>
      <c r="B354" s="2" t="s">
        <v>1039</v>
      </c>
      <c r="C354" s="9" t="s">
        <v>142</v>
      </c>
      <c r="D354" s="9" t="s">
        <v>1128</v>
      </c>
      <c r="E354" s="9" t="s">
        <v>1837</v>
      </c>
      <c r="F354" s="9" t="s">
        <v>29</v>
      </c>
      <c r="G354" s="9" t="s">
        <v>1129</v>
      </c>
      <c r="H354" s="9" t="s">
        <v>1837</v>
      </c>
      <c r="I354" s="7">
        <v>150000</v>
      </c>
      <c r="J354" s="6">
        <v>14830</v>
      </c>
      <c r="K354" s="6">
        <v>8870</v>
      </c>
      <c r="L354" s="6">
        <v>15900</v>
      </c>
      <c r="M354" s="6">
        <v>14270</v>
      </c>
      <c r="N354" s="7">
        <f t="shared" si="14"/>
        <v>53870</v>
      </c>
      <c r="O354" s="8">
        <f t="shared" si="15"/>
        <v>96130</v>
      </c>
      <c r="P354" s="4"/>
    </row>
    <row r="355" spans="1:16" ht="15.95" customHeight="1">
      <c r="A355" s="2" t="s">
        <v>1038</v>
      </c>
      <c r="B355" s="2" t="s">
        <v>1039</v>
      </c>
      <c r="C355" s="9" t="s">
        <v>145</v>
      </c>
      <c r="D355" s="9" t="s">
        <v>1130</v>
      </c>
      <c r="E355" s="9" t="s">
        <v>1594</v>
      </c>
      <c r="F355" s="9" t="s">
        <v>17</v>
      </c>
      <c r="G355" s="9" t="s">
        <v>1131</v>
      </c>
      <c r="H355" s="9" t="s">
        <v>1594</v>
      </c>
      <c r="I355" s="7">
        <v>150000</v>
      </c>
      <c r="J355" s="6">
        <v>11300</v>
      </c>
      <c r="K355" s="6">
        <v>7510</v>
      </c>
      <c r="L355" s="6">
        <v>20110</v>
      </c>
      <c r="M355" s="6">
        <v>19900</v>
      </c>
      <c r="N355" s="7">
        <f t="shared" si="14"/>
        <v>58820</v>
      </c>
      <c r="O355" s="8">
        <f t="shared" si="15"/>
        <v>91180</v>
      </c>
      <c r="P355" s="4"/>
    </row>
    <row r="356" spans="1:16" ht="15.95" customHeight="1">
      <c r="A356" s="2" t="s">
        <v>1038</v>
      </c>
      <c r="B356" s="2" t="s">
        <v>1039</v>
      </c>
      <c r="C356" s="9" t="s">
        <v>148</v>
      </c>
      <c r="D356" s="9" t="s">
        <v>1132</v>
      </c>
      <c r="E356" s="9" t="s">
        <v>1838</v>
      </c>
      <c r="F356" s="9" t="s">
        <v>63</v>
      </c>
      <c r="G356" s="9" t="s">
        <v>1133</v>
      </c>
      <c r="H356" s="9" t="s">
        <v>1838</v>
      </c>
      <c r="I356" s="7">
        <v>150000</v>
      </c>
      <c r="J356" s="6">
        <v>11300</v>
      </c>
      <c r="K356" s="6">
        <v>7510</v>
      </c>
      <c r="L356" s="6">
        <v>20110</v>
      </c>
      <c r="M356" s="6">
        <v>19900</v>
      </c>
      <c r="N356" s="7">
        <f t="shared" si="14"/>
        <v>58820</v>
      </c>
      <c r="O356" s="8">
        <f t="shared" si="15"/>
        <v>91180</v>
      </c>
      <c r="P356" s="4"/>
    </row>
    <row r="357" spans="1:16" ht="15.95" customHeight="1">
      <c r="A357" s="2" t="s">
        <v>1038</v>
      </c>
      <c r="B357" s="2" t="s">
        <v>1039</v>
      </c>
      <c r="C357" s="9" t="s">
        <v>151</v>
      </c>
      <c r="D357" s="9" t="s">
        <v>1134</v>
      </c>
      <c r="E357" s="9" t="s">
        <v>1707</v>
      </c>
      <c r="F357" s="9" t="s">
        <v>23</v>
      </c>
      <c r="G357" s="9" t="s">
        <v>1135</v>
      </c>
      <c r="H357" s="9" t="s">
        <v>1707</v>
      </c>
      <c r="I357" s="7">
        <v>150000</v>
      </c>
      <c r="J357" s="6">
        <v>26750</v>
      </c>
      <c r="K357" s="6">
        <v>24630</v>
      </c>
      <c r="L357" s="6">
        <v>61000</v>
      </c>
      <c r="M357" s="6">
        <v>34130</v>
      </c>
      <c r="N357" s="7">
        <f t="shared" si="14"/>
        <v>146510</v>
      </c>
      <c r="O357" s="8">
        <f t="shared" si="15"/>
        <v>3490</v>
      </c>
      <c r="P357" s="4"/>
    </row>
    <row r="358" spans="1:16" ht="15.95" customHeight="1">
      <c r="A358" s="2" t="s">
        <v>1038</v>
      </c>
      <c r="B358" s="2" t="s">
        <v>1039</v>
      </c>
      <c r="C358" s="9" t="s">
        <v>157</v>
      </c>
      <c r="D358" s="9" t="s">
        <v>1136</v>
      </c>
      <c r="E358" s="9" t="s">
        <v>1839</v>
      </c>
      <c r="F358" s="9" t="s">
        <v>294</v>
      </c>
      <c r="G358" s="9" t="s">
        <v>1137</v>
      </c>
      <c r="H358" s="9" t="s">
        <v>1839</v>
      </c>
      <c r="I358" s="7">
        <v>150000</v>
      </c>
      <c r="J358" s="6">
        <v>29800</v>
      </c>
      <c r="K358" s="6">
        <v>26040</v>
      </c>
      <c r="L358" s="6">
        <v>43810</v>
      </c>
      <c r="M358" s="6">
        <v>42430</v>
      </c>
      <c r="N358" s="7">
        <f t="shared" si="14"/>
        <v>142080</v>
      </c>
      <c r="O358" s="8">
        <f t="shared" si="15"/>
        <v>7920</v>
      </c>
      <c r="P358" s="4"/>
    </row>
    <row r="359" spans="1:16" ht="15.95" customHeight="1">
      <c r="A359" s="2" t="s">
        <v>1038</v>
      </c>
      <c r="B359" s="2" t="s">
        <v>1039</v>
      </c>
      <c r="C359" s="9" t="s">
        <v>160</v>
      </c>
      <c r="D359" s="9" t="s">
        <v>1138</v>
      </c>
      <c r="E359" s="9" t="s">
        <v>1840</v>
      </c>
      <c r="F359" s="9" t="s">
        <v>29</v>
      </c>
      <c r="G359" s="9" t="s">
        <v>1139</v>
      </c>
      <c r="H359" s="9" t="s">
        <v>1840</v>
      </c>
      <c r="I359" s="7">
        <v>150000</v>
      </c>
      <c r="J359" s="6">
        <v>29800</v>
      </c>
      <c r="K359" s="6">
        <v>26040</v>
      </c>
      <c r="L359" s="6">
        <v>43810</v>
      </c>
      <c r="M359" s="6">
        <v>42430</v>
      </c>
      <c r="N359" s="7">
        <f t="shared" si="14"/>
        <v>142080</v>
      </c>
      <c r="O359" s="8">
        <f t="shared" si="15"/>
        <v>7920</v>
      </c>
      <c r="P359" s="4"/>
    </row>
    <row r="360" spans="1:16" ht="15.95" customHeight="1">
      <c r="A360" s="2" t="s">
        <v>1038</v>
      </c>
      <c r="B360" s="2" t="s">
        <v>1039</v>
      </c>
      <c r="C360" s="9" t="s">
        <v>163</v>
      </c>
      <c r="D360" s="9" t="s">
        <v>1140</v>
      </c>
      <c r="E360" s="9" t="s">
        <v>1808</v>
      </c>
      <c r="F360" s="9" t="s">
        <v>29</v>
      </c>
      <c r="G360" s="9" t="s">
        <v>1141</v>
      </c>
      <c r="H360" s="9" t="s">
        <v>1808</v>
      </c>
      <c r="I360" s="7">
        <v>150000</v>
      </c>
      <c r="J360" s="6">
        <v>11090</v>
      </c>
      <c r="K360" s="6">
        <v>8460</v>
      </c>
      <c r="L360" s="6">
        <v>12160</v>
      </c>
      <c r="M360" s="6">
        <v>16040</v>
      </c>
      <c r="N360" s="7">
        <f t="shared" si="14"/>
        <v>47750</v>
      </c>
      <c r="O360" s="8">
        <f t="shared" si="15"/>
        <v>102250</v>
      </c>
      <c r="P360" s="4"/>
    </row>
    <row r="361" spans="1:16" ht="15.95" customHeight="1">
      <c r="A361" s="2" t="s">
        <v>1038</v>
      </c>
      <c r="B361" s="2" t="s">
        <v>1039</v>
      </c>
      <c r="C361" s="9" t="s">
        <v>166</v>
      </c>
      <c r="D361" s="9" t="s">
        <v>1142</v>
      </c>
      <c r="E361" s="9" t="s">
        <v>1840</v>
      </c>
      <c r="F361" s="9" t="s">
        <v>29</v>
      </c>
      <c r="G361" s="9" t="s">
        <v>1143</v>
      </c>
      <c r="H361" s="9" t="s">
        <v>2004</v>
      </c>
      <c r="I361" s="7">
        <v>150000</v>
      </c>
      <c r="J361" s="6">
        <v>11090</v>
      </c>
      <c r="K361" s="6">
        <v>8460</v>
      </c>
      <c r="L361" s="6">
        <v>12160</v>
      </c>
      <c r="M361" s="6">
        <v>16040</v>
      </c>
      <c r="N361" s="7">
        <f t="shared" si="14"/>
        <v>47750</v>
      </c>
      <c r="O361" s="8">
        <f t="shared" si="15"/>
        <v>102250</v>
      </c>
      <c r="P361" s="4"/>
    </row>
    <row r="362" spans="1:16" ht="15.95" customHeight="1">
      <c r="A362" s="2" t="s">
        <v>1038</v>
      </c>
      <c r="B362" s="2" t="s">
        <v>1039</v>
      </c>
      <c r="C362" s="9" t="s">
        <v>167</v>
      </c>
      <c r="D362" s="9" t="s">
        <v>1144</v>
      </c>
      <c r="E362" s="9" t="s">
        <v>1822</v>
      </c>
      <c r="F362" s="9" t="s">
        <v>23</v>
      </c>
      <c r="G362" s="9" t="s">
        <v>1145</v>
      </c>
      <c r="H362" s="9" t="s">
        <v>1822</v>
      </c>
      <c r="I362" s="7">
        <v>150000</v>
      </c>
      <c r="J362" s="6">
        <v>12940</v>
      </c>
      <c r="K362" s="6">
        <v>15860</v>
      </c>
      <c r="L362" s="6">
        <v>30400</v>
      </c>
      <c r="M362" s="6">
        <v>20780</v>
      </c>
      <c r="N362" s="7">
        <f t="shared" si="14"/>
        <v>79980</v>
      </c>
      <c r="O362" s="8">
        <f t="shared" si="15"/>
        <v>70020</v>
      </c>
      <c r="P362" s="4"/>
    </row>
    <row r="363" spans="1:16" ht="15.95" customHeight="1">
      <c r="A363" s="2" t="s">
        <v>1038</v>
      </c>
      <c r="B363" s="2" t="s">
        <v>1039</v>
      </c>
      <c r="C363" s="9" t="s">
        <v>170</v>
      </c>
      <c r="D363" s="9" t="s">
        <v>1146</v>
      </c>
      <c r="E363" s="9" t="s">
        <v>1583</v>
      </c>
      <c r="F363" s="9" t="s">
        <v>29</v>
      </c>
      <c r="G363" s="9" t="s">
        <v>1147</v>
      </c>
      <c r="H363" s="9" t="s">
        <v>1583</v>
      </c>
      <c r="I363" s="7">
        <v>150000</v>
      </c>
      <c r="J363" s="6">
        <v>12940</v>
      </c>
      <c r="K363" s="6">
        <v>15860</v>
      </c>
      <c r="L363" s="6">
        <v>30400</v>
      </c>
      <c r="M363" s="6">
        <v>20780</v>
      </c>
      <c r="N363" s="7">
        <f t="shared" si="14"/>
        <v>79980</v>
      </c>
      <c r="O363" s="8">
        <f t="shared" si="15"/>
        <v>70020</v>
      </c>
      <c r="P363" s="4"/>
    </row>
    <row r="364" spans="1:16" ht="15.95" customHeight="1">
      <c r="A364" s="2" t="s">
        <v>1038</v>
      </c>
      <c r="B364" s="2" t="s">
        <v>1039</v>
      </c>
      <c r="C364" s="9" t="s">
        <v>171</v>
      </c>
      <c r="D364" s="9" t="s">
        <v>1148</v>
      </c>
      <c r="E364" s="9" t="s">
        <v>1841</v>
      </c>
      <c r="F364" s="9" t="s">
        <v>218</v>
      </c>
      <c r="G364" s="9" t="s">
        <v>1149</v>
      </c>
      <c r="H364" s="9" t="s">
        <v>1841</v>
      </c>
      <c r="I364" s="7">
        <v>150000</v>
      </c>
      <c r="J364" s="6">
        <v>8440</v>
      </c>
      <c r="K364" s="6">
        <v>8980</v>
      </c>
      <c r="L364" s="6">
        <v>12920</v>
      </c>
      <c r="M364" s="6">
        <v>12280</v>
      </c>
      <c r="N364" s="7">
        <f t="shared" si="14"/>
        <v>42620</v>
      </c>
      <c r="O364" s="8">
        <f t="shared" si="15"/>
        <v>107380</v>
      </c>
      <c r="P364" s="4"/>
    </row>
    <row r="365" spans="1:16" ht="15.95" customHeight="1">
      <c r="A365" s="2" t="s">
        <v>1038</v>
      </c>
      <c r="B365" s="2" t="s">
        <v>1039</v>
      </c>
      <c r="C365" s="9" t="s">
        <v>174</v>
      </c>
      <c r="D365" s="9" t="s">
        <v>1150</v>
      </c>
      <c r="E365" s="9" t="s">
        <v>1842</v>
      </c>
      <c r="F365" s="9" t="s">
        <v>74</v>
      </c>
      <c r="G365" s="9" t="s">
        <v>1151</v>
      </c>
      <c r="H365" s="9" t="s">
        <v>1842</v>
      </c>
      <c r="I365" s="7">
        <v>150000</v>
      </c>
      <c r="J365" s="6">
        <v>8440</v>
      </c>
      <c r="K365" s="6">
        <v>8980</v>
      </c>
      <c r="L365" s="6">
        <v>12920</v>
      </c>
      <c r="M365" s="6">
        <v>12280</v>
      </c>
      <c r="N365" s="7">
        <f t="shared" si="14"/>
        <v>42620</v>
      </c>
      <c r="O365" s="8">
        <f t="shared" si="15"/>
        <v>107380</v>
      </c>
      <c r="P365" s="4"/>
    </row>
    <row r="366" spans="1:16" ht="15.95" customHeight="1">
      <c r="A366" s="2" t="s">
        <v>1038</v>
      </c>
      <c r="B366" s="2" t="s">
        <v>1039</v>
      </c>
      <c r="C366" s="9" t="s">
        <v>177</v>
      </c>
      <c r="D366" s="9" t="s">
        <v>1152</v>
      </c>
      <c r="E366" s="9" t="s">
        <v>1843</v>
      </c>
      <c r="F366" s="9" t="s">
        <v>23</v>
      </c>
      <c r="G366" s="9" t="s">
        <v>1153</v>
      </c>
      <c r="H366" s="9" t="s">
        <v>1843</v>
      </c>
      <c r="I366" s="7">
        <v>150000</v>
      </c>
      <c r="J366" s="6">
        <v>12480</v>
      </c>
      <c r="K366" s="6">
        <v>11930</v>
      </c>
      <c r="L366" s="6">
        <v>25380</v>
      </c>
      <c r="M366" s="6">
        <v>19160</v>
      </c>
      <c r="N366" s="7">
        <f t="shared" si="14"/>
        <v>68950</v>
      </c>
      <c r="O366" s="8">
        <f t="shared" si="15"/>
        <v>81050</v>
      </c>
      <c r="P366" s="4"/>
    </row>
    <row r="367" spans="1:16" ht="15.95" customHeight="1">
      <c r="A367" s="2" t="s">
        <v>1038</v>
      </c>
      <c r="B367" s="2" t="s">
        <v>1039</v>
      </c>
      <c r="C367" s="9" t="s">
        <v>181</v>
      </c>
      <c r="D367" s="9" t="s">
        <v>1154</v>
      </c>
      <c r="E367" s="9" t="s">
        <v>1844</v>
      </c>
      <c r="F367" s="9" t="s">
        <v>179</v>
      </c>
      <c r="G367" s="9" t="s">
        <v>1155</v>
      </c>
      <c r="H367" s="9" t="s">
        <v>2005</v>
      </c>
      <c r="I367" s="7">
        <v>150000</v>
      </c>
      <c r="J367" s="6">
        <v>12480</v>
      </c>
      <c r="K367" s="6">
        <v>11930</v>
      </c>
      <c r="L367" s="6">
        <v>25380</v>
      </c>
      <c r="M367" s="6">
        <v>19160</v>
      </c>
      <c r="N367" s="7">
        <f t="shared" si="14"/>
        <v>68950</v>
      </c>
      <c r="O367" s="8">
        <f t="shared" si="15"/>
        <v>81050</v>
      </c>
      <c r="P367" s="4"/>
    </row>
    <row r="368" spans="1:16" ht="15.95" customHeight="1">
      <c r="A368" s="2" t="s">
        <v>1038</v>
      </c>
      <c r="B368" s="2" t="s">
        <v>1039</v>
      </c>
      <c r="C368" s="9" t="s">
        <v>184</v>
      </c>
      <c r="D368" s="9" t="s">
        <v>1156</v>
      </c>
      <c r="E368" s="9" t="s">
        <v>1845</v>
      </c>
      <c r="F368" s="9" t="s">
        <v>44</v>
      </c>
      <c r="G368" s="9" t="s">
        <v>1157</v>
      </c>
      <c r="H368" s="9" t="s">
        <v>1882</v>
      </c>
      <c r="I368" s="7">
        <v>150000</v>
      </c>
      <c r="J368" s="6">
        <v>10840</v>
      </c>
      <c r="K368" s="6">
        <v>9450</v>
      </c>
      <c r="L368" s="6">
        <v>16930</v>
      </c>
      <c r="M368" s="6">
        <v>27590</v>
      </c>
      <c r="N368" s="7">
        <f t="shared" si="14"/>
        <v>64810</v>
      </c>
      <c r="O368" s="8">
        <f t="shared" si="15"/>
        <v>85190</v>
      </c>
      <c r="P368" s="4"/>
    </row>
    <row r="369" spans="1:16" ht="15.95" customHeight="1">
      <c r="A369" s="2" t="s">
        <v>1038</v>
      </c>
      <c r="B369" s="2" t="s">
        <v>1039</v>
      </c>
      <c r="C369" s="9" t="s">
        <v>185</v>
      </c>
      <c r="D369" s="9" t="s">
        <v>1158</v>
      </c>
      <c r="E369" s="9" t="s">
        <v>1846</v>
      </c>
      <c r="F369" s="9" t="s">
        <v>225</v>
      </c>
      <c r="G369" s="9" t="s">
        <v>1159</v>
      </c>
      <c r="H369" s="9" t="s">
        <v>1846</v>
      </c>
      <c r="I369" s="7">
        <v>150000</v>
      </c>
      <c r="J369" s="6">
        <v>10840</v>
      </c>
      <c r="K369" s="6">
        <v>9450</v>
      </c>
      <c r="L369" s="6">
        <v>16930</v>
      </c>
      <c r="M369" s="6">
        <v>27590</v>
      </c>
      <c r="N369" s="7">
        <f t="shared" si="14"/>
        <v>64810</v>
      </c>
      <c r="O369" s="8">
        <f t="shared" si="15"/>
        <v>85190</v>
      </c>
      <c r="P369" s="4"/>
    </row>
    <row r="370" spans="1:16" ht="15.95" customHeight="1">
      <c r="A370" s="2" t="s">
        <v>1038</v>
      </c>
      <c r="B370" s="2" t="s">
        <v>1039</v>
      </c>
      <c r="C370" s="9" t="s">
        <v>204</v>
      </c>
      <c r="D370" s="9" t="s">
        <v>1160</v>
      </c>
      <c r="E370" s="9" t="s">
        <v>1670</v>
      </c>
      <c r="F370" s="9" t="s">
        <v>1161</v>
      </c>
      <c r="G370" s="9" t="s">
        <v>1162</v>
      </c>
      <c r="H370" s="9" t="s">
        <v>1570</v>
      </c>
      <c r="I370" s="7">
        <v>150000</v>
      </c>
      <c r="J370" s="6">
        <v>34990</v>
      </c>
      <c r="K370" s="6">
        <v>12650</v>
      </c>
      <c r="L370" s="6">
        <v>28460</v>
      </c>
      <c r="M370" s="6">
        <v>21350</v>
      </c>
      <c r="N370" s="7">
        <f t="shared" si="14"/>
        <v>97450</v>
      </c>
      <c r="O370" s="8">
        <f t="shared" si="15"/>
        <v>52550</v>
      </c>
      <c r="P370" s="4"/>
    </row>
    <row r="371" spans="1:16" ht="15.95" customHeight="1">
      <c r="A371" s="2" t="s">
        <v>1038</v>
      </c>
      <c r="B371" s="2" t="s">
        <v>1039</v>
      </c>
      <c r="C371" s="9" t="s">
        <v>205</v>
      </c>
      <c r="D371" s="9" t="s">
        <v>1163</v>
      </c>
      <c r="E371" s="9" t="s">
        <v>1692</v>
      </c>
      <c r="F371" s="9" t="s">
        <v>44</v>
      </c>
      <c r="G371" s="9" t="s">
        <v>1164</v>
      </c>
      <c r="H371" s="9" t="s">
        <v>1692</v>
      </c>
      <c r="I371" s="7">
        <v>150000</v>
      </c>
      <c r="J371" s="6">
        <v>30350</v>
      </c>
      <c r="K371" s="6">
        <v>22450</v>
      </c>
      <c r="L371" s="6">
        <v>33510</v>
      </c>
      <c r="M371" s="6">
        <v>35050</v>
      </c>
      <c r="N371" s="7">
        <f t="shared" si="14"/>
        <v>121360</v>
      </c>
      <c r="O371" s="8">
        <f t="shared" si="15"/>
        <v>28640</v>
      </c>
      <c r="P371" s="4"/>
    </row>
    <row r="372" spans="1:16" ht="15.95" customHeight="1">
      <c r="A372" s="2" t="s">
        <v>1038</v>
      </c>
      <c r="B372" s="2" t="s">
        <v>1039</v>
      </c>
      <c r="C372" s="9" t="s">
        <v>208</v>
      </c>
      <c r="D372" s="9" t="s">
        <v>1165</v>
      </c>
      <c r="E372" s="9" t="s">
        <v>1847</v>
      </c>
      <c r="F372" s="9" t="s">
        <v>29</v>
      </c>
      <c r="G372" s="9" t="s">
        <v>1166</v>
      </c>
      <c r="H372" s="9" t="s">
        <v>1847</v>
      </c>
      <c r="I372" s="7">
        <v>150000</v>
      </c>
      <c r="J372" s="6">
        <v>23430</v>
      </c>
      <c r="K372" s="6">
        <v>14880</v>
      </c>
      <c r="L372" s="6">
        <v>25400</v>
      </c>
      <c r="M372" s="6">
        <v>31540</v>
      </c>
      <c r="N372" s="7">
        <f t="shared" si="14"/>
        <v>95250</v>
      </c>
      <c r="O372" s="8">
        <f t="shared" si="15"/>
        <v>54750</v>
      </c>
      <c r="P372" s="4"/>
    </row>
    <row r="373" spans="1:16" ht="15.95" customHeight="1">
      <c r="A373" s="2" t="s">
        <v>1038</v>
      </c>
      <c r="B373" s="2" t="s">
        <v>1039</v>
      </c>
      <c r="C373" s="9" t="s">
        <v>212</v>
      </c>
      <c r="D373" s="9" t="s">
        <v>1167</v>
      </c>
      <c r="E373" s="9" t="s">
        <v>1848</v>
      </c>
      <c r="F373" s="9" t="s">
        <v>70</v>
      </c>
      <c r="G373" s="9" t="s">
        <v>1168</v>
      </c>
      <c r="H373" s="9" t="s">
        <v>2006</v>
      </c>
      <c r="I373" s="7">
        <v>150000</v>
      </c>
      <c r="J373" s="6">
        <v>22350</v>
      </c>
      <c r="K373" s="6">
        <v>21060</v>
      </c>
      <c r="L373" s="6">
        <v>29490</v>
      </c>
      <c r="M373" s="6">
        <v>18930</v>
      </c>
      <c r="N373" s="7">
        <f t="shared" si="14"/>
        <v>91830</v>
      </c>
      <c r="O373" s="8">
        <f t="shared" si="15"/>
        <v>58170</v>
      </c>
      <c r="P373" s="4"/>
    </row>
    <row r="374" spans="1:16" ht="15.95" customHeight="1">
      <c r="A374" s="2" t="s">
        <v>1038</v>
      </c>
      <c r="B374" s="2" t="s">
        <v>1039</v>
      </c>
      <c r="C374" s="9" t="s">
        <v>213</v>
      </c>
      <c r="D374" s="9" t="s">
        <v>1169</v>
      </c>
      <c r="E374" s="9" t="s">
        <v>1840</v>
      </c>
      <c r="F374" s="9" t="s">
        <v>32</v>
      </c>
      <c r="G374" s="9" t="s">
        <v>1170</v>
      </c>
      <c r="H374" s="9" t="s">
        <v>1794</v>
      </c>
      <c r="I374" s="7">
        <v>150000</v>
      </c>
      <c r="J374" s="6">
        <v>8710</v>
      </c>
      <c r="K374" s="6">
        <v>10210</v>
      </c>
      <c r="L374" s="6">
        <v>15320</v>
      </c>
      <c r="M374" s="6">
        <v>15260</v>
      </c>
      <c r="N374" s="7">
        <f t="shared" si="14"/>
        <v>49500</v>
      </c>
      <c r="O374" s="8">
        <f t="shared" si="15"/>
        <v>100500</v>
      </c>
      <c r="P374" s="4"/>
    </row>
    <row r="375" spans="1:16" ht="15.95" customHeight="1">
      <c r="A375" s="2" t="s">
        <v>1038</v>
      </c>
      <c r="B375" s="2" t="s">
        <v>1039</v>
      </c>
      <c r="C375" s="9" t="s">
        <v>216</v>
      </c>
      <c r="D375" s="9" t="s">
        <v>1171</v>
      </c>
      <c r="E375" s="9" t="s">
        <v>1658</v>
      </c>
      <c r="F375" s="9" t="s">
        <v>29</v>
      </c>
      <c r="G375" s="9" t="s">
        <v>1172</v>
      </c>
      <c r="H375" s="9" t="s">
        <v>1658</v>
      </c>
      <c r="I375" s="7">
        <v>150000</v>
      </c>
      <c r="J375" s="6">
        <v>8710</v>
      </c>
      <c r="K375" s="6">
        <v>10210</v>
      </c>
      <c r="L375" s="6">
        <v>15320</v>
      </c>
      <c r="M375" s="6">
        <v>15260</v>
      </c>
      <c r="N375" s="7">
        <f t="shared" si="14"/>
        <v>49500</v>
      </c>
      <c r="O375" s="8">
        <f t="shared" si="15"/>
        <v>100500</v>
      </c>
      <c r="P375" s="4"/>
    </row>
    <row r="376" spans="1:16" ht="15.95" customHeight="1">
      <c r="A376" s="2" t="s">
        <v>1038</v>
      </c>
      <c r="B376" s="2" t="s">
        <v>1039</v>
      </c>
      <c r="C376" s="9" t="s">
        <v>220</v>
      </c>
      <c r="D376" s="9" t="s">
        <v>1173</v>
      </c>
      <c r="E376" s="9" t="s">
        <v>1822</v>
      </c>
      <c r="F376" s="9" t="s">
        <v>259</v>
      </c>
      <c r="G376" s="9" t="s">
        <v>1174</v>
      </c>
      <c r="H376" s="9" t="s">
        <v>1822</v>
      </c>
      <c r="I376" s="7">
        <v>150000</v>
      </c>
      <c r="J376" s="6">
        <v>24270</v>
      </c>
      <c r="K376" s="6">
        <v>24220</v>
      </c>
      <c r="L376" s="6">
        <v>37580</v>
      </c>
      <c r="M376" s="6">
        <v>30170</v>
      </c>
      <c r="N376" s="7">
        <f t="shared" si="14"/>
        <v>116240</v>
      </c>
      <c r="O376" s="8">
        <f t="shared" si="15"/>
        <v>33760</v>
      </c>
      <c r="P376" s="4"/>
    </row>
    <row r="377" spans="1:16" ht="15.95" customHeight="1">
      <c r="A377" s="2" t="s">
        <v>1038</v>
      </c>
      <c r="B377" s="2" t="s">
        <v>1039</v>
      </c>
      <c r="C377" s="9" t="s">
        <v>223</v>
      </c>
      <c r="D377" s="9" t="s">
        <v>1175</v>
      </c>
      <c r="E377" s="9" t="s">
        <v>1570</v>
      </c>
      <c r="F377" s="9" t="s">
        <v>521</v>
      </c>
      <c r="G377" s="9" t="s">
        <v>1176</v>
      </c>
      <c r="H377" s="9" t="s">
        <v>1602</v>
      </c>
      <c r="I377" s="7">
        <v>150000</v>
      </c>
      <c r="J377" s="6">
        <v>24270</v>
      </c>
      <c r="K377" s="6">
        <v>24220</v>
      </c>
      <c r="L377" s="6">
        <v>37580</v>
      </c>
      <c r="M377" s="6">
        <v>30170</v>
      </c>
      <c r="N377" s="7">
        <f t="shared" si="14"/>
        <v>116240</v>
      </c>
      <c r="O377" s="8">
        <f t="shared" si="15"/>
        <v>33760</v>
      </c>
      <c r="P377" s="4"/>
    </row>
    <row r="378" spans="1:16" ht="15.95" customHeight="1">
      <c r="A378" s="2" t="s">
        <v>1038</v>
      </c>
      <c r="B378" s="2" t="s">
        <v>1039</v>
      </c>
      <c r="C378" s="9" t="s">
        <v>227</v>
      </c>
      <c r="D378" s="9" t="s">
        <v>1177</v>
      </c>
      <c r="E378" s="9" t="s">
        <v>1827</v>
      </c>
      <c r="F378" s="9" t="s">
        <v>29</v>
      </c>
      <c r="G378" s="9" t="s">
        <v>1178</v>
      </c>
      <c r="H378" s="9" t="s">
        <v>1827</v>
      </c>
      <c r="I378" s="7">
        <v>150000</v>
      </c>
      <c r="J378" s="6">
        <v>19980</v>
      </c>
      <c r="K378" s="6">
        <v>12890</v>
      </c>
      <c r="L378" s="6">
        <v>19560</v>
      </c>
      <c r="M378" s="6">
        <v>10550</v>
      </c>
      <c r="N378" s="7">
        <f t="shared" si="14"/>
        <v>62980</v>
      </c>
      <c r="O378" s="8">
        <f t="shared" si="15"/>
        <v>87020</v>
      </c>
      <c r="P378" s="4"/>
    </row>
    <row r="379" spans="1:16" ht="15.95" customHeight="1">
      <c r="A379" s="2" t="s">
        <v>1038</v>
      </c>
      <c r="B379" s="2" t="s">
        <v>1039</v>
      </c>
      <c r="C379" s="9" t="s">
        <v>230</v>
      </c>
      <c r="D379" s="9" t="s">
        <v>1179</v>
      </c>
      <c r="E379" s="9" t="s">
        <v>1849</v>
      </c>
      <c r="F379" s="9" t="s">
        <v>32</v>
      </c>
      <c r="G379" s="9" t="s">
        <v>1180</v>
      </c>
      <c r="H379" s="9" t="s">
        <v>1849</v>
      </c>
      <c r="I379" s="7">
        <v>150000</v>
      </c>
      <c r="J379" s="6">
        <v>19980</v>
      </c>
      <c r="K379" s="6">
        <v>12890</v>
      </c>
      <c r="L379" s="6">
        <v>19560</v>
      </c>
      <c r="M379" s="6">
        <v>10550</v>
      </c>
      <c r="N379" s="7">
        <f t="shared" si="14"/>
        <v>62980</v>
      </c>
      <c r="O379" s="8">
        <f t="shared" si="15"/>
        <v>87020</v>
      </c>
      <c r="P379" s="4"/>
    </row>
    <row r="380" spans="1:16" ht="15.95" customHeight="1">
      <c r="A380" s="2" t="s">
        <v>1038</v>
      </c>
      <c r="B380" s="2" t="s">
        <v>1039</v>
      </c>
      <c r="C380" s="9" t="s">
        <v>233</v>
      </c>
      <c r="D380" s="9" t="s">
        <v>1181</v>
      </c>
      <c r="E380" s="9" t="s">
        <v>1584</v>
      </c>
      <c r="F380" s="9" t="s">
        <v>1182</v>
      </c>
      <c r="G380" s="9" t="s">
        <v>1183</v>
      </c>
      <c r="H380" s="9" t="s">
        <v>1584</v>
      </c>
      <c r="I380" s="7">
        <v>150000</v>
      </c>
      <c r="J380" s="6">
        <v>19280</v>
      </c>
      <c r="K380" s="6">
        <v>17500</v>
      </c>
      <c r="L380" s="6">
        <v>51800</v>
      </c>
      <c r="M380" s="6">
        <v>39000</v>
      </c>
      <c r="N380" s="7">
        <f t="shared" si="14"/>
        <v>127580</v>
      </c>
      <c r="O380" s="8">
        <f t="shared" si="15"/>
        <v>22420</v>
      </c>
      <c r="P380" s="4"/>
    </row>
    <row r="381" spans="1:16" ht="15.95" customHeight="1">
      <c r="A381" s="2" t="s">
        <v>1038</v>
      </c>
      <c r="B381" s="2" t="s">
        <v>1039</v>
      </c>
      <c r="C381" s="9" t="s">
        <v>236</v>
      </c>
      <c r="D381" s="9" t="s">
        <v>1184</v>
      </c>
      <c r="E381" s="9" t="s">
        <v>1850</v>
      </c>
      <c r="F381" s="9" t="s">
        <v>29</v>
      </c>
      <c r="G381" s="9" t="s">
        <v>1185</v>
      </c>
      <c r="H381" s="9" t="s">
        <v>1686</v>
      </c>
      <c r="I381" s="7">
        <v>150000</v>
      </c>
      <c r="J381" s="6">
        <v>19280</v>
      </c>
      <c r="K381" s="6">
        <v>17500</v>
      </c>
      <c r="L381" s="6">
        <v>51800</v>
      </c>
      <c r="M381" s="6">
        <v>39000</v>
      </c>
      <c r="N381" s="7">
        <f t="shared" si="14"/>
        <v>127580</v>
      </c>
      <c r="O381" s="8">
        <f t="shared" si="15"/>
        <v>22420</v>
      </c>
      <c r="P381" s="4"/>
    </row>
    <row r="382" spans="1:16" ht="15.95" customHeight="1">
      <c r="A382" s="2" t="s">
        <v>1038</v>
      </c>
      <c r="B382" s="2" t="s">
        <v>1039</v>
      </c>
      <c r="C382" s="9" t="s">
        <v>239</v>
      </c>
      <c r="D382" s="9" t="s">
        <v>1186</v>
      </c>
      <c r="E382" s="9" t="s">
        <v>1851</v>
      </c>
      <c r="F382" s="9" t="s">
        <v>63</v>
      </c>
      <c r="G382" s="9" t="s">
        <v>1187</v>
      </c>
      <c r="H382" s="9" t="s">
        <v>1851</v>
      </c>
      <c r="I382" s="7">
        <v>150000</v>
      </c>
      <c r="J382" s="6">
        <v>20200</v>
      </c>
      <c r="K382" s="6">
        <v>12290</v>
      </c>
      <c r="L382" s="6">
        <v>17030</v>
      </c>
      <c r="M382" s="6">
        <v>19550</v>
      </c>
      <c r="N382" s="7">
        <f t="shared" si="14"/>
        <v>69070</v>
      </c>
      <c r="O382" s="8">
        <f t="shared" si="15"/>
        <v>80930</v>
      </c>
      <c r="P382" s="4"/>
    </row>
    <row r="383" spans="1:16" ht="15.95" customHeight="1">
      <c r="A383" s="2" t="s">
        <v>1038</v>
      </c>
      <c r="B383" s="2" t="s">
        <v>1039</v>
      </c>
      <c r="C383" s="9" t="s">
        <v>242</v>
      </c>
      <c r="D383" s="9" t="s">
        <v>1188</v>
      </c>
      <c r="E383" s="9" t="s">
        <v>1852</v>
      </c>
      <c r="F383" s="9" t="s">
        <v>29</v>
      </c>
      <c r="G383" s="9" t="s">
        <v>1189</v>
      </c>
      <c r="H383" s="9" t="s">
        <v>1852</v>
      </c>
      <c r="I383" s="7">
        <v>150000</v>
      </c>
      <c r="J383" s="6">
        <v>20200</v>
      </c>
      <c r="K383" s="6">
        <v>12290</v>
      </c>
      <c r="L383" s="6">
        <v>17030</v>
      </c>
      <c r="M383" s="6">
        <v>19550</v>
      </c>
      <c r="N383" s="7">
        <f t="shared" si="14"/>
        <v>69070</v>
      </c>
      <c r="O383" s="8">
        <f t="shared" si="15"/>
        <v>80930</v>
      </c>
      <c r="P383" s="4"/>
    </row>
    <row r="384" spans="1:16" ht="15.95" customHeight="1">
      <c r="A384" s="2" t="s">
        <v>1038</v>
      </c>
      <c r="B384" s="2" t="s">
        <v>1039</v>
      </c>
      <c r="C384" s="9" t="s">
        <v>245</v>
      </c>
      <c r="D384" s="9" t="s">
        <v>1190</v>
      </c>
      <c r="E384" s="9" t="s">
        <v>1853</v>
      </c>
      <c r="F384" s="9" t="s">
        <v>1191</v>
      </c>
      <c r="G384" s="9" t="s">
        <v>1192</v>
      </c>
      <c r="H384" s="9" t="s">
        <v>2007</v>
      </c>
      <c r="I384" s="7">
        <v>150000</v>
      </c>
      <c r="J384" s="6">
        <v>9120</v>
      </c>
      <c r="K384" s="6">
        <v>9330</v>
      </c>
      <c r="L384" s="6">
        <v>10550</v>
      </c>
      <c r="M384" s="6">
        <v>6050</v>
      </c>
      <c r="N384" s="7">
        <f t="shared" si="14"/>
        <v>35050</v>
      </c>
      <c r="O384" s="8">
        <f t="shared" si="15"/>
        <v>114950</v>
      </c>
      <c r="P384" s="4"/>
    </row>
    <row r="385" spans="1:16" ht="15.95" customHeight="1">
      <c r="A385" s="2" t="s">
        <v>1038</v>
      </c>
      <c r="B385" s="2" t="s">
        <v>1039</v>
      </c>
      <c r="C385" s="9" t="s">
        <v>248</v>
      </c>
      <c r="D385" s="9" t="s">
        <v>1193</v>
      </c>
      <c r="E385" s="9" t="s">
        <v>1788</v>
      </c>
      <c r="F385" s="9" t="s">
        <v>29</v>
      </c>
      <c r="G385" s="9" t="s">
        <v>1194</v>
      </c>
      <c r="H385" s="9" t="s">
        <v>1788</v>
      </c>
      <c r="I385" s="7">
        <v>150000</v>
      </c>
      <c r="J385" s="6">
        <v>9120</v>
      </c>
      <c r="K385" s="6">
        <v>9330</v>
      </c>
      <c r="L385" s="6">
        <v>10550</v>
      </c>
      <c r="M385" s="6">
        <v>6050</v>
      </c>
      <c r="N385" s="7">
        <f t="shared" si="14"/>
        <v>35050</v>
      </c>
      <c r="O385" s="8">
        <f t="shared" si="15"/>
        <v>114950</v>
      </c>
      <c r="P385" s="4"/>
    </row>
    <row r="386" spans="1:16" ht="15.95" customHeight="1">
      <c r="A386" s="2" t="s">
        <v>1038</v>
      </c>
      <c r="B386" s="2" t="s">
        <v>1039</v>
      </c>
      <c r="C386" s="9" t="s">
        <v>251</v>
      </c>
      <c r="D386" s="9" t="s">
        <v>1195</v>
      </c>
      <c r="E386" s="9" t="s">
        <v>1786</v>
      </c>
      <c r="F386" s="9" t="s">
        <v>17</v>
      </c>
      <c r="G386" s="9" t="s">
        <v>1196</v>
      </c>
      <c r="H386" s="9" t="s">
        <v>1786</v>
      </c>
      <c r="I386" s="7">
        <v>150000</v>
      </c>
      <c r="J386" s="6">
        <v>18750</v>
      </c>
      <c r="K386" s="6">
        <v>22990</v>
      </c>
      <c r="L386" s="6">
        <v>37410</v>
      </c>
      <c r="M386" s="6">
        <v>30860</v>
      </c>
      <c r="N386" s="7">
        <f t="shared" si="14"/>
        <v>110010</v>
      </c>
      <c r="O386" s="8">
        <f t="shared" si="15"/>
        <v>39990</v>
      </c>
      <c r="P386" s="4"/>
    </row>
    <row r="387" spans="1:16" ht="15.95" customHeight="1">
      <c r="A387" s="2" t="s">
        <v>1038</v>
      </c>
      <c r="B387" s="2" t="s">
        <v>1039</v>
      </c>
      <c r="C387" s="9" t="s">
        <v>254</v>
      </c>
      <c r="D387" s="9" t="s">
        <v>1197</v>
      </c>
      <c r="E387" s="9" t="s">
        <v>1587</v>
      </c>
      <c r="F387" s="9" t="s">
        <v>63</v>
      </c>
      <c r="G387" s="9" t="s">
        <v>1198</v>
      </c>
      <c r="H387" s="9" t="s">
        <v>1587</v>
      </c>
      <c r="I387" s="7">
        <v>150000</v>
      </c>
      <c r="J387" s="6">
        <v>18750</v>
      </c>
      <c r="K387" s="6">
        <v>22990</v>
      </c>
      <c r="L387" s="6">
        <v>37410</v>
      </c>
      <c r="M387" s="6">
        <v>30860</v>
      </c>
      <c r="N387" s="7">
        <f t="shared" si="14"/>
        <v>110010</v>
      </c>
      <c r="O387" s="8">
        <f t="shared" si="15"/>
        <v>39990</v>
      </c>
      <c r="P387" s="4"/>
    </row>
    <row r="388" spans="1:16" ht="15.95" customHeight="1">
      <c r="A388" s="2" t="s">
        <v>1038</v>
      </c>
      <c r="B388" s="2" t="s">
        <v>1039</v>
      </c>
      <c r="C388" s="9" t="s">
        <v>257</v>
      </c>
      <c r="D388" s="9" t="s">
        <v>1199</v>
      </c>
      <c r="E388" s="9" t="s">
        <v>1854</v>
      </c>
      <c r="F388" s="9" t="s">
        <v>29</v>
      </c>
      <c r="G388" s="9" t="s">
        <v>1200</v>
      </c>
      <c r="H388" s="9" t="s">
        <v>1854</v>
      </c>
      <c r="I388" s="7">
        <v>150000</v>
      </c>
      <c r="J388" s="6">
        <v>27560</v>
      </c>
      <c r="K388" s="6">
        <v>25980</v>
      </c>
      <c r="L388" s="6">
        <v>57060</v>
      </c>
      <c r="M388" s="6">
        <v>32020</v>
      </c>
      <c r="N388" s="7">
        <f t="shared" si="14"/>
        <v>142620</v>
      </c>
      <c r="O388" s="8">
        <f t="shared" si="15"/>
        <v>7380</v>
      </c>
      <c r="P388" s="4"/>
    </row>
    <row r="389" spans="1:16" ht="15.95" customHeight="1">
      <c r="A389" s="2" t="s">
        <v>1038</v>
      </c>
      <c r="B389" s="2" t="s">
        <v>1039</v>
      </c>
      <c r="C389" s="9" t="s">
        <v>261</v>
      </c>
      <c r="D389" s="9" t="s">
        <v>1201</v>
      </c>
      <c r="E389" s="9" t="s">
        <v>1855</v>
      </c>
      <c r="F389" s="9" t="s">
        <v>32</v>
      </c>
      <c r="G389" s="9" t="s">
        <v>1202</v>
      </c>
      <c r="H389" s="9" t="s">
        <v>1855</v>
      </c>
      <c r="I389" s="7">
        <v>150000</v>
      </c>
      <c r="J389" s="6">
        <v>27560</v>
      </c>
      <c r="K389" s="6">
        <v>25980</v>
      </c>
      <c r="L389" s="6">
        <v>57060</v>
      </c>
      <c r="M389" s="6">
        <v>32020</v>
      </c>
      <c r="N389" s="7">
        <f t="shared" si="14"/>
        <v>142620</v>
      </c>
      <c r="O389" s="8">
        <f t="shared" si="15"/>
        <v>7380</v>
      </c>
      <c r="P389" s="4"/>
    </row>
    <row r="390" spans="1:16" ht="15.95" customHeight="1">
      <c r="A390" s="2" t="s">
        <v>1038</v>
      </c>
      <c r="B390" s="2" t="s">
        <v>1039</v>
      </c>
      <c r="C390" s="9" t="s">
        <v>264</v>
      </c>
      <c r="D390" s="9" t="s">
        <v>1203</v>
      </c>
      <c r="E390" s="9" t="s">
        <v>1856</v>
      </c>
      <c r="F390" s="9" t="s">
        <v>29</v>
      </c>
      <c r="G390" s="9" t="s">
        <v>1204</v>
      </c>
      <c r="H390" s="9" t="s">
        <v>1856</v>
      </c>
      <c r="I390" s="7">
        <v>150000</v>
      </c>
      <c r="J390" s="6">
        <v>13220</v>
      </c>
      <c r="K390" s="6">
        <v>8970</v>
      </c>
      <c r="L390" s="6">
        <v>46890</v>
      </c>
      <c r="M390" s="6">
        <v>21520</v>
      </c>
      <c r="N390" s="7">
        <f t="shared" si="14"/>
        <v>90600</v>
      </c>
      <c r="O390" s="8">
        <f t="shared" si="15"/>
        <v>59400</v>
      </c>
      <c r="P390" s="4"/>
    </row>
    <row r="391" spans="1:16" ht="15.95" customHeight="1">
      <c r="A391" s="2" t="s">
        <v>1038</v>
      </c>
      <c r="B391" s="2" t="s">
        <v>1039</v>
      </c>
      <c r="C391" s="9" t="s">
        <v>267</v>
      </c>
      <c r="D391" s="9" t="s">
        <v>1205</v>
      </c>
      <c r="E391" s="9" t="s">
        <v>1857</v>
      </c>
      <c r="F391" s="9" t="s">
        <v>29</v>
      </c>
      <c r="G391" s="9" t="s">
        <v>1206</v>
      </c>
      <c r="H391" s="9" t="s">
        <v>1857</v>
      </c>
      <c r="I391" s="7">
        <v>150000</v>
      </c>
      <c r="J391" s="6">
        <v>13220</v>
      </c>
      <c r="K391" s="6">
        <v>8970</v>
      </c>
      <c r="L391" s="6">
        <v>46890</v>
      </c>
      <c r="M391" s="6">
        <v>21520</v>
      </c>
      <c r="N391" s="7">
        <f t="shared" si="14"/>
        <v>90600</v>
      </c>
      <c r="O391" s="8">
        <f t="shared" si="15"/>
        <v>59400</v>
      </c>
      <c r="P391" s="4"/>
    </row>
    <row r="392" spans="1:16" ht="15.95" customHeight="1">
      <c r="A392" s="2" t="s">
        <v>1038</v>
      </c>
      <c r="B392" s="2" t="s">
        <v>1039</v>
      </c>
      <c r="C392" s="9" t="s">
        <v>270</v>
      </c>
      <c r="D392" s="9" t="s">
        <v>1207</v>
      </c>
      <c r="E392" s="9" t="s">
        <v>1842</v>
      </c>
      <c r="F392" s="9" t="s">
        <v>1208</v>
      </c>
      <c r="G392" s="9" t="s">
        <v>1209</v>
      </c>
      <c r="H392" s="9" t="s">
        <v>1842</v>
      </c>
      <c r="I392" s="7">
        <v>150000</v>
      </c>
      <c r="J392" s="6">
        <v>15570</v>
      </c>
      <c r="K392" s="6">
        <v>13210</v>
      </c>
      <c r="L392" s="6">
        <v>24500</v>
      </c>
      <c r="M392" s="6">
        <v>22660</v>
      </c>
      <c r="N392" s="7">
        <f t="shared" si="14"/>
        <v>75940</v>
      </c>
      <c r="O392" s="8">
        <f t="shared" si="15"/>
        <v>74060</v>
      </c>
      <c r="P392" s="4"/>
    </row>
    <row r="393" spans="1:16" ht="15.95" customHeight="1">
      <c r="A393" s="2" t="s">
        <v>1038</v>
      </c>
      <c r="B393" s="2" t="s">
        <v>1039</v>
      </c>
      <c r="C393" s="9" t="s">
        <v>273</v>
      </c>
      <c r="D393" s="9" t="s">
        <v>1210</v>
      </c>
      <c r="E393" s="9" t="s">
        <v>1858</v>
      </c>
      <c r="F393" s="9" t="s">
        <v>29</v>
      </c>
      <c r="G393" s="9" t="s">
        <v>1211</v>
      </c>
      <c r="H393" s="9" t="s">
        <v>1858</v>
      </c>
      <c r="I393" s="7">
        <v>150000</v>
      </c>
      <c r="J393" s="6">
        <v>15570</v>
      </c>
      <c r="K393" s="6">
        <v>13210</v>
      </c>
      <c r="L393" s="6">
        <v>24500</v>
      </c>
      <c r="M393" s="6">
        <v>22660</v>
      </c>
      <c r="N393" s="7">
        <f t="shared" si="14"/>
        <v>75940</v>
      </c>
      <c r="O393" s="8">
        <f t="shared" si="15"/>
        <v>74060</v>
      </c>
      <c r="P393" s="4"/>
    </row>
    <row r="394" spans="1:16" ht="15.95" customHeight="1">
      <c r="A394" s="2" t="s">
        <v>1038</v>
      </c>
      <c r="B394" s="2" t="s">
        <v>1039</v>
      </c>
      <c r="C394" s="9" t="s">
        <v>276</v>
      </c>
      <c r="D394" s="9" t="s">
        <v>1212</v>
      </c>
      <c r="E394" s="9" t="s">
        <v>1859</v>
      </c>
      <c r="F394" s="9" t="s">
        <v>29</v>
      </c>
      <c r="G394" s="9" t="s">
        <v>1213</v>
      </c>
      <c r="H394" s="9" t="s">
        <v>1859</v>
      </c>
      <c r="I394" s="7">
        <v>150000</v>
      </c>
      <c r="J394" s="6">
        <v>6130</v>
      </c>
      <c r="K394" s="6">
        <v>4860</v>
      </c>
      <c r="L394" s="6">
        <v>5920</v>
      </c>
      <c r="M394" s="6">
        <v>4720</v>
      </c>
      <c r="N394" s="7">
        <f t="shared" si="14"/>
        <v>21630</v>
      </c>
      <c r="O394" s="8">
        <f t="shared" si="15"/>
        <v>128370</v>
      </c>
      <c r="P394" s="4"/>
    </row>
    <row r="395" spans="1:16" ht="15.95" customHeight="1">
      <c r="A395" s="2" t="s">
        <v>1038</v>
      </c>
      <c r="B395" s="2" t="s">
        <v>1039</v>
      </c>
      <c r="C395" s="9" t="s">
        <v>279</v>
      </c>
      <c r="D395" s="9" t="s">
        <v>1214</v>
      </c>
      <c r="E395" s="9" t="s">
        <v>1860</v>
      </c>
      <c r="F395" s="9" t="s">
        <v>36</v>
      </c>
      <c r="G395" s="9" t="s">
        <v>1215</v>
      </c>
      <c r="H395" s="9" t="s">
        <v>1860</v>
      </c>
      <c r="I395" s="7">
        <v>150000</v>
      </c>
      <c r="J395" s="6">
        <v>6130</v>
      </c>
      <c r="K395" s="6">
        <v>4860</v>
      </c>
      <c r="L395" s="6">
        <v>5920</v>
      </c>
      <c r="M395" s="6">
        <v>4720</v>
      </c>
      <c r="N395" s="7">
        <f t="shared" si="14"/>
        <v>21630</v>
      </c>
      <c r="O395" s="8">
        <f t="shared" si="15"/>
        <v>128370</v>
      </c>
      <c r="P395" s="4"/>
    </row>
    <row r="396" spans="1:16" ht="15.95" customHeight="1">
      <c r="A396" s="2" t="s">
        <v>1038</v>
      </c>
      <c r="B396" s="2" t="s">
        <v>1039</v>
      </c>
      <c r="C396" s="9" t="s">
        <v>282</v>
      </c>
      <c r="D396" s="9" t="s">
        <v>1216</v>
      </c>
      <c r="E396" s="9" t="s">
        <v>1861</v>
      </c>
      <c r="F396" s="9" t="s">
        <v>29</v>
      </c>
      <c r="G396" s="9" t="s">
        <v>1217</v>
      </c>
      <c r="H396" s="9" t="s">
        <v>1861</v>
      </c>
      <c r="I396" s="7">
        <v>150000</v>
      </c>
      <c r="J396" s="6">
        <v>13680</v>
      </c>
      <c r="K396" s="6">
        <v>15380</v>
      </c>
      <c r="L396" s="6">
        <v>36140</v>
      </c>
      <c r="M396" s="6">
        <v>18230</v>
      </c>
      <c r="N396" s="7">
        <f t="shared" si="14"/>
        <v>83430</v>
      </c>
      <c r="O396" s="8">
        <f t="shared" si="15"/>
        <v>66570</v>
      </c>
      <c r="P396" s="4"/>
    </row>
    <row r="397" spans="1:16" ht="15.95" customHeight="1">
      <c r="A397" s="2" t="s">
        <v>1038</v>
      </c>
      <c r="B397" s="2" t="s">
        <v>1039</v>
      </c>
      <c r="C397" s="9" t="s">
        <v>285</v>
      </c>
      <c r="D397" s="9" t="s">
        <v>1218</v>
      </c>
      <c r="E397" s="9" t="s">
        <v>1862</v>
      </c>
      <c r="F397" s="9" t="s">
        <v>32</v>
      </c>
      <c r="G397" s="9" t="s">
        <v>1219</v>
      </c>
      <c r="H397" s="9" t="s">
        <v>1862</v>
      </c>
      <c r="I397" s="7">
        <v>150000</v>
      </c>
      <c r="J397" s="6">
        <v>13680</v>
      </c>
      <c r="K397" s="6">
        <v>15380</v>
      </c>
      <c r="L397" s="6">
        <v>36140</v>
      </c>
      <c r="M397" s="6">
        <v>18230</v>
      </c>
      <c r="N397" s="7">
        <f t="shared" si="14"/>
        <v>83430</v>
      </c>
      <c r="O397" s="8">
        <f t="shared" si="15"/>
        <v>66570</v>
      </c>
      <c r="P397" s="4"/>
    </row>
    <row r="398" spans="1:16" ht="15.95" customHeight="1">
      <c r="A398" s="2" t="s">
        <v>1038</v>
      </c>
      <c r="B398" s="2" t="s">
        <v>1039</v>
      </c>
      <c r="C398" s="9" t="s">
        <v>308</v>
      </c>
      <c r="D398" s="9" t="s">
        <v>1220</v>
      </c>
      <c r="E398" s="9" t="s">
        <v>1670</v>
      </c>
      <c r="F398" s="9" t="s">
        <v>32</v>
      </c>
      <c r="G398" s="9" t="s">
        <v>1221</v>
      </c>
      <c r="H398" s="9" t="s">
        <v>1670</v>
      </c>
      <c r="I398" s="7">
        <v>150000</v>
      </c>
      <c r="J398" s="6">
        <v>17330</v>
      </c>
      <c r="K398" s="6">
        <v>13730</v>
      </c>
      <c r="L398" s="6">
        <v>20680</v>
      </c>
      <c r="M398" s="6">
        <v>15430</v>
      </c>
      <c r="N398" s="7">
        <f t="shared" si="14"/>
        <v>67170</v>
      </c>
      <c r="O398" s="8">
        <f t="shared" si="15"/>
        <v>82830</v>
      </c>
      <c r="P398" s="4"/>
    </row>
    <row r="399" spans="1:16" ht="15.95" customHeight="1">
      <c r="A399" s="2" t="s">
        <v>1038</v>
      </c>
      <c r="B399" s="2" t="s">
        <v>1039</v>
      </c>
      <c r="C399" s="9" t="s">
        <v>309</v>
      </c>
      <c r="D399" s="9" t="s">
        <v>1222</v>
      </c>
      <c r="E399" s="9" t="s">
        <v>1863</v>
      </c>
      <c r="F399" s="9" t="s">
        <v>32</v>
      </c>
      <c r="G399" s="9" t="s">
        <v>1223</v>
      </c>
      <c r="H399" s="9" t="s">
        <v>1863</v>
      </c>
      <c r="I399" s="7">
        <v>150000</v>
      </c>
      <c r="J399" s="6">
        <v>10280</v>
      </c>
      <c r="K399" s="6">
        <v>17760</v>
      </c>
      <c r="L399" s="6">
        <v>39800</v>
      </c>
      <c r="M399" s="6">
        <v>15720</v>
      </c>
      <c r="N399" s="7">
        <f t="shared" si="14"/>
        <v>83560</v>
      </c>
      <c r="O399" s="8">
        <f t="shared" si="15"/>
        <v>66440</v>
      </c>
      <c r="P399" s="4"/>
    </row>
    <row r="400" spans="1:16" ht="15.95" customHeight="1">
      <c r="A400" s="2" t="s">
        <v>1038</v>
      </c>
      <c r="B400" s="2" t="s">
        <v>1039</v>
      </c>
      <c r="C400" s="9" t="s">
        <v>310</v>
      </c>
      <c r="D400" s="9" t="s">
        <v>1224</v>
      </c>
      <c r="E400" s="9" t="s">
        <v>1864</v>
      </c>
      <c r="F400" s="9" t="s">
        <v>179</v>
      </c>
      <c r="G400" s="9" t="s">
        <v>1225</v>
      </c>
      <c r="H400" s="9" t="s">
        <v>1864</v>
      </c>
      <c r="I400" s="7">
        <v>150000</v>
      </c>
      <c r="J400" s="6">
        <v>18040</v>
      </c>
      <c r="K400" s="6">
        <v>18720</v>
      </c>
      <c r="L400" s="6">
        <v>48460</v>
      </c>
      <c r="M400" s="6">
        <v>32940</v>
      </c>
      <c r="N400" s="7">
        <f t="shared" si="14"/>
        <v>118160</v>
      </c>
      <c r="O400" s="8">
        <f t="shared" si="15"/>
        <v>31840</v>
      </c>
      <c r="P400" s="4"/>
    </row>
    <row r="401" spans="1:16" ht="15.95" customHeight="1">
      <c r="A401" s="2" t="s">
        <v>1038</v>
      </c>
      <c r="B401" s="2" t="s">
        <v>1039</v>
      </c>
      <c r="C401" s="9" t="s">
        <v>313</v>
      </c>
      <c r="D401" s="9" t="s">
        <v>1226</v>
      </c>
      <c r="E401" s="9" t="s">
        <v>1865</v>
      </c>
      <c r="F401" s="9" t="s">
        <v>29</v>
      </c>
      <c r="G401" s="9" t="s">
        <v>1227</v>
      </c>
      <c r="H401" s="9" t="s">
        <v>1865</v>
      </c>
      <c r="I401" s="7">
        <v>150000</v>
      </c>
      <c r="J401" s="6">
        <v>17050</v>
      </c>
      <c r="K401" s="6">
        <v>15720</v>
      </c>
      <c r="L401" s="6">
        <v>41430</v>
      </c>
      <c r="M401" s="6">
        <v>33200</v>
      </c>
      <c r="N401" s="7">
        <f t="shared" si="14"/>
        <v>107400</v>
      </c>
      <c r="O401" s="8">
        <f t="shared" si="15"/>
        <v>42600</v>
      </c>
      <c r="P401" s="4"/>
    </row>
    <row r="402" spans="1:16" ht="15.95" customHeight="1">
      <c r="A402" s="2" t="s">
        <v>1038</v>
      </c>
      <c r="B402" s="2" t="s">
        <v>1039</v>
      </c>
      <c r="C402" s="9" t="s">
        <v>314</v>
      </c>
      <c r="D402" s="9" t="s">
        <v>1228</v>
      </c>
      <c r="E402" s="9" t="s">
        <v>1602</v>
      </c>
      <c r="F402" s="9" t="s">
        <v>29</v>
      </c>
      <c r="G402" s="9" t="s">
        <v>1229</v>
      </c>
      <c r="H402" s="9" t="s">
        <v>1602</v>
      </c>
      <c r="I402" s="7">
        <v>150000</v>
      </c>
      <c r="J402" s="6">
        <v>15890</v>
      </c>
      <c r="K402" s="6">
        <v>7020</v>
      </c>
      <c r="L402" s="6">
        <v>9760</v>
      </c>
      <c r="M402" s="6">
        <v>10240</v>
      </c>
      <c r="N402" s="7">
        <f t="shared" si="14"/>
        <v>42910</v>
      </c>
      <c r="O402" s="8">
        <f t="shared" si="15"/>
        <v>107090</v>
      </c>
      <c r="P402" s="4"/>
    </row>
    <row r="403" spans="1:16" ht="15.95" customHeight="1">
      <c r="A403" s="2" t="s">
        <v>1038</v>
      </c>
      <c r="B403" s="2" t="s">
        <v>1039</v>
      </c>
      <c r="C403" s="9" t="s">
        <v>318</v>
      </c>
      <c r="D403" s="9" t="s">
        <v>1230</v>
      </c>
      <c r="E403" s="9" t="s">
        <v>1866</v>
      </c>
      <c r="F403" s="9" t="s">
        <v>29</v>
      </c>
      <c r="G403" s="9" t="s">
        <v>1231</v>
      </c>
      <c r="H403" s="9" t="s">
        <v>1866</v>
      </c>
      <c r="I403" s="7">
        <v>150000</v>
      </c>
      <c r="J403" s="6">
        <v>15890</v>
      </c>
      <c r="K403" s="6">
        <v>7020</v>
      </c>
      <c r="L403" s="6">
        <v>9760</v>
      </c>
      <c r="M403" s="6">
        <v>10240</v>
      </c>
      <c r="N403" s="7">
        <f t="shared" si="14"/>
        <v>42910</v>
      </c>
      <c r="O403" s="8">
        <f t="shared" si="15"/>
        <v>107090</v>
      </c>
      <c r="P403" s="4"/>
    </row>
    <row r="404" spans="1:16" ht="15.95" customHeight="1">
      <c r="A404" s="2" t="s">
        <v>1038</v>
      </c>
      <c r="B404" s="2" t="s">
        <v>1039</v>
      </c>
      <c r="C404" s="9" t="s">
        <v>321</v>
      </c>
      <c r="D404" s="9" t="s">
        <v>1232</v>
      </c>
      <c r="E404" s="9" t="s">
        <v>1723</v>
      </c>
      <c r="F404" s="9" t="s">
        <v>29</v>
      </c>
      <c r="G404" s="9" t="s">
        <v>1233</v>
      </c>
      <c r="H404" s="9" t="s">
        <v>1723</v>
      </c>
      <c r="I404" s="7">
        <v>150000</v>
      </c>
      <c r="J404" s="6">
        <v>21170</v>
      </c>
      <c r="K404" s="6">
        <v>17990</v>
      </c>
      <c r="L404" s="6">
        <v>27600</v>
      </c>
      <c r="M404" s="6">
        <v>24680</v>
      </c>
      <c r="N404" s="7">
        <f t="shared" ref="N404:N460" si="16">SUM(J404:M404)</f>
        <v>91440</v>
      </c>
      <c r="O404" s="8">
        <f t="shared" ref="O404:O460" si="17">I404-N404</f>
        <v>58560</v>
      </c>
      <c r="P404" s="4"/>
    </row>
    <row r="405" spans="1:16" ht="15.95" customHeight="1">
      <c r="A405" s="2" t="s">
        <v>1038</v>
      </c>
      <c r="B405" s="2" t="s">
        <v>1039</v>
      </c>
      <c r="C405" s="9" t="s">
        <v>324</v>
      </c>
      <c r="D405" s="9" t="s">
        <v>1234</v>
      </c>
      <c r="E405" s="9" t="s">
        <v>1867</v>
      </c>
      <c r="F405" s="9" t="s">
        <v>1235</v>
      </c>
      <c r="G405" s="9" t="s">
        <v>1236</v>
      </c>
      <c r="H405" s="9" t="s">
        <v>1867</v>
      </c>
      <c r="I405" s="7">
        <v>150000</v>
      </c>
      <c r="J405" s="6">
        <v>21170</v>
      </c>
      <c r="K405" s="6">
        <v>17990</v>
      </c>
      <c r="L405" s="6">
        <v>27600</v>
      </c>
      <c r="M405" s="6">
        <v>24680</v>
      </c>
      <c r="N405" s="7">
        <f t="shared" si="16"/>
        <v>91440</v>
      </c>
      <c r="O405" s="8">
        <f t="shared" si="17"/>
        <v>58560</v>
      </c>
      <c r="P405" s="4"/>
    </row>
    <row r="406" spans="1:16" ht="15.95" customHeight="1">
      <c r="A406" s="2" t="s">
        <v>1038</v>
      </c>
      <c r="B406" s="2" t="s">
        <v>1039</v>
      </c>
      <c r="C406" s="9" t="s">
        <v>327</v>
      </c>
      <c r="D406" s="9" t="s">
        <v>1237</v>
      </c>
      <c r="E406" s="9" t="s">
        <v>1868</v>
      </c>
      <c r="F406" s="9" t="s">
        <v>44</v>
      </c>
      <c r="G406" s="9" t="s">
        <v>1238</v>
      </c>
      <c r="H406" s="9" t="s">
        <v>1868</v>
      </c>
      <c r="I406" s="7">
        <v>150000</v>
      </c>
      <c r="J406" s="6">
        <v>14940</v>
      </c>
      <c r="K406" s="6">
        <v>16070</v>
      </c>
      <c r="L406" s="6">
        <v>45160</v>
      </c>
      <c r="M406" s="6">
        <v>29760</v>
      </c>
      <c r="N406" s="7">
        <f t="shared" si="16"/>
        <v>105930</v>
      </c>
      <c r="O406" s="8">
        <f t="shared" si="17"/>
        <v>44070</v>
      </c>
      <c r="P406" s="4"/>
    </row>
    <row r="407" spans="1:16" ht="15.95" customHeight="1">
      <c r="A407" s="2" t="s">
        <v>1038</v>
      </c>
      <c r="B407" s="2" t="s">
        <v>1039</v>
      </c>
      <c r="C407" s="9" t="s">
        <v>330</v>
      </c>
      <c r="D407" s="9" t="s">
        <v>1239</v>
      </c>
      <c r="E407" s="9" t="s">
        <v>1692</v>
      </c>
      <c r="F407" s="9" t="s">
        <v>70</v>
      </c>
      <c r="G407" s="9" t="s">
        <v>1240</v>
      </c>
      <c r="H407" s="9" t="s">
        <v>1692</v>
      </c>
      <c r="I407" s="7">
        <v>150000</v>
      </c>
      <c r="J407" s="6">
        <v>14940</v>
      </c>
      <c r="K407" s="6">
        <v>16070</v>
      </c>
      <c r="L407" s="6">
        <v>45160</v>
      </c>
      <c r="M407" s="6">
        <v>29760</v>
      </c>
      <c r="N407" s="7">
        <f t="shared" si="16"/>
        <v>105930</v>
      </c>
      <c r="O407" s="8">
        <f t="shared" si="17"/>
        <v>44070</v>
      </c>
      <c r="P407" s="4"/>
    </row>
    <row r="408" spans="1:16" ht="15.95" customHeight="1">
      <c r="A408" s="2" t="s">
        <v>1038</v>
      </c>
      <c r="B408" s="2" t="s">
        <v>1039</v>
      </c>
      <c r="C408" s="9" t="s">
        <v>334</v>
      </c>
      <c r="D408" s="9" t="s">
        <v>1241</v>
      </c>
      <c r="E408" s="9" t="s">
        <v>1869</v>
      </c>
      <c r="F408" s="9" t="s">
        <v>19</v>
      </c>
      <c r="G408" s="9" t="s">
        <v>1242</v>
      </c>
      <c r="H408" s="9" t="s">
        <v>1643</v>
      </c>
      <c r="I408" s="7">
        <v>150000</v>
      </c>
      <c r="J408" s="6">
        <v>15510</v>
      </c>
      <c r="K408" s="6">
        <v>14550</v>
      </c>
      <c r="L408" s="6">
        <v>22940</v>
      </c>
      <c r="M408" s="6">
        <v>25000</v>
      </c>
      <c r="N408" s="7">
        <f t="shared" si="16"/>
        <v>78000</v>
      </c>
      <c r="O408" s="8">
        <f t="shared" si="17"/>
        <v>72000</v>
      </c>
      <c r="P408" s="4"/>
    </row>
    <row r="409" spans="1:16" ht="15.95" customHeight="1">
      <c r="A409" s="2" t="s">
        <v>1038</v>
      </c>
      <c r="B409" s="2" t="s">
        <v>1039</v>
      </c>
      <c r="C409" s="9" t="s">
        <v>335</v>
      </c>
      <c r="D409" s="9" t="s">
        <v>1243</v>
      </c>
      <c r="E409" s="9" t="s">
        <v>1870</v>
      </c>
      <c r="F409" s="9" t="s">
        <v>29</v>
      </c>
      <c r="G409" s="9" t="s">
        <v>1244</v>
      </c>
      <c r="H409" s="9" t="s">
        <v>1870</v>
      </c>
      <c r="I409" s="7">
        <v>150000</v>
      </c>
      <c r="J409" s="6">
        <v>15510</v>
      </c>
      <c r="K409" s="6">
        <v>14550</v>
      </c>
      <c r="L409" s="6">
        <v>22940</v>
      </c>
      <c r="M409" s="6">
        <v>25000</v>
      </c>
      <c r="N409" s="7">
        <f t="shared" si="16"/>
        <v>78000</v>
      </c>
      <c r="O409" s="8">
        <f t="shared" si="17"/>
        <v>72000</v>
      </c>
      <c r="P409" s="4"/>
    </row>
    <row r="410" spans="1:16" ht="15.95" customHeight="1">
      <c r="A410" s="2" t="s">
        <v>1038</v>
      </c>
      <c r="B410" s="2" t="s">
        <v>1039</v>
      </c>
      <c r="C410" s="9" t="s">
        <v>336</v>
      </c>
      <c r="D410" s="9" t="s">
        <v>1245</v>
      </c>
      <c r="E410" s="9" t="s">
        <v>1584</v>
      </c>
      <c r="F410" s="9" t="s">
        <v>44</v>
      </c>
      <c r="G410" s="9" t="s">
        <v>1246</v>
      </c>
      <c r="H410" s="9" t="s">
        <v>1785</v>
      </c>
      <c r="I410" s="7">
        <v>150000</v>
      </c>
      <c r="J410" s="6">
        <v>19060</v>
      </c>
      <c r="K410" s="6">
        <v>18320</v>
      </c>
      <c r="L410" s="6">
        <v>37610</v>
      </c>
      <c r="M410" s="6">
        <v>22860</v>
      </c>
      <c r="N410" s="7">
        <f t="shared" si="16"/>
        <v>97850</v>
      </c>
      <c r="O410" s="8">
        <f t="shared" si="17"/>
        <v>52150</v>
      </c>
      <c r="P410" s="4"/>
    </row>
    <row r="411" spans="1:16" ht="15.95" customHeight="1">
      <c r="A411" s="2" t="s">
        <v>1038</v>
      </c>
      <c r="B411" s="2" t="s">
        <v>1039</v>
      </c>
      <c r="C411" s="9" t="s">
        <v>339</v>
      </c>
      <c r="D411" s="9" t="s">
        <v>1247</v>
      </c>
      <c r="E411" s="9" t="s">
        <v>1871</v>
      </c>
      <c r="F411" s="9" t="s">
        <v>29</v>
      </c>
      <c r="G411" s="9" t="s">
        <v>1248</v>
      </c>
      <c r="H411" s="9" t="s">
        <v>1871</v>
      </c>
      <c r="I411" s="7">
        <v>150000</v>
      </c>
      <c r="J411" s="6">
        <v>19060</v>
      </c>
      <c r="K411" s="6">
        <v>18320</v>
      </c>
      <c r="L411" s="6">
        <v>37610</v>
      </c>
      <c r="M411" s="6">
        <v>22860</v>
      </c>
      <c r="N411" s="7">
        <f t="shared" si="16"/>
        <v>97850</v>
      </c>
      <c r="O411" s="8">
        <f t="shared" si="17"/>
        <v>52150</v>
      </c>
      <c r="P411" s="4"/>
    </row>
    <row r="412" spans="1:16" ht="15.95" customHeight="1">
      <c r="A412" s="2" t="s">
        <v>1038</v>
      </c>
      <c r="B412" s="2" t="s">
        <v>1039</v>
      </c>
      <c r="C412" s="9" t="s">
        <v>342</v>
      </c>
      <c r="D412" s="9" t="s">
        <v>1249</v>
      </c>
      <c r="E412" s="9" t="s">
        <v>1872</v>
      </c>
      <c r="F412" s="9" t="s">
        <v>70</v>
      </c>
      <c r="G412" s="9" t="s">
        <v>1250</v>
      </c>
      <c r="H412" s="9" t="s">
        <v>1872</v>
      </c>
      <c r="I412" s="7">
        <v>150000</v>
      </c>
      <c r="J412" s="6">
        <v>27030</v>
      </c>
      <c r="K412" s="6">
        <v>15790</v>
      </c>
      <c r="L412" s="6">
        <v>42670</v>
      </c>
      <c r="M412" s="6">
        <v>28120</v>
      </c>
      <c r="N412" s="7">
        <f t="shared" si="16"/>
        <v>113610</v>
      </c>
      <c r="O412" s="8">
        <f t="shared" si="17"/>
        <v>36390</v>
      </c>
      <c r="P412" s="4"/>
    </row>
    <row r="413" spans="1:16" ht="15.95" customHeight="1">
      <c r="A413" s="2" t="s">
        <v>1038</v>
      </c>
      <c r="B413" s="2" t="s">
        <v>1039</v>
      </c>
      <c r="C413" s="9" t="s">
        <v>343</v>
      </c>
      <c r="D413" s="9" t="s">
        <v>1251</v>
      </c>
      <c r="E413" s="9" t="s">
        <v>1873</v>
      </c>
      <c r="F413" s="9" t="s">
        <v>32</v>
      </c>
      <c r="G413" s="9" t="s">
        <v>1252</v>
      </c>
      <c r="H413" s="9" t="s">
        <v>1873</v>
      </c>
      <c r="I413" s="7">
        <v>150000</v>
      </c>
      <c r="J413" s="6">
        <v>27030</v>
      </c>
      <c r="K413" s="6">
        <v>15790</v>
      </c>
      <c r="L413" s="6">
        <v>42670</v>
      </c>
      <c r="M413" s="6">
        <v>28120</v>
      </c>
      <c r="N413" s="7">
        <f t="shared" si="16"/>
        <v>113610</v>
      </c>
      <c r="O413" s="8">
        <f t="shared" si="17"/>
        <v>36390</v>
      </c>
      <c r="P413" s="4"/>
    </row>
    <row r="414" spans="1:16" ht="15.95" customHeight="1">
      <c r="A414" s="2" t="s">
        <v>1038</v>
      </c>
      <c r="B414" s="2" t="s">
        <v>1039</v>
      </c>
      <c r="C414" s="9" t="s">
        <v>347</v>
      </c>
      <c r="D414" s="9" t="s">
        <v>1253</v>
      </c>
      <c r="E414" s="9" t="s">
        <v>1847</v>
      </c>
      <c r="F414" s="9" t="s">
        <v>63</v>
      </c>
      <c r="G414" s="9" t="s">
        <v>1254</v>
      </c>
      <c r="H414" s="9" t="s">
        <v>1847</v>
      </c>
      <c r="I414" s="7">
        <v>150000</v>
      </c>
      <c r="J414" s="6">
        <v>7360</v>
      </c>
      <c r="K414" s="6">
        <v>11240</v>
      </c>
      <c r="L414" s="6">
        <v>24640</v>
      </c>
      <c r="M414" s="6">
        <v>13130</v>
      </c>
      <c r="N414" s="7">
        <f t="shared" si="16"/>
        <v>56370</v>
      </c>
      <c r="O414" s="8">
        <f t="shared" si="17"/>
        <v>93630</v>
      </c>
      <c r="P414" s="4"/>
    </row>
    <row r="415" spans="1:16" ht="15.95" customHeight="1">
      <c r="A415" s="2" t="s">
        <v>1038</v>
      </c>
      <c r="B415" s="2" t="s">
        <v>1039</v>
      </c>
      <c r="C415" s="9" t="s">
        <v>350</v>
      </c>
      <c r="D415" s="9" t="s">
        <v>1255</v>
      </c>
      <c r="E415" s="9" t="s">
        <v>1874</v>
      </c>
      <c r="F415" s="9" t="s">
        <v>20</v>
      </c>
      <c r="G415" s="9" t="s">
        <v>1256</v>
      </c>
      <c r="H415" s="9" t="s">
        <v>1874</v>
      </c>
      <c r="I415" s="7">
        <v>150000</v>
      </c>
      <c r="J415" s="6">
        <v>7360</v>
      </c>
      <c r="K415" s="6">
        <v>11240</v>
      </c>
      <c r="L415" s="6">
        <v>24640</v>
      </c>
      <c r="M415" s="6">
        <v>13130</v>
      </c>
      <c r="N415" s="7">
        <f t="shared" si="16"/>
        <v>56370</v>
      </c>
      <c r="O415" s="8">
        <f t="shared" si="17"/>
        <v>93630</v>
      </c>
      <c r="P415" s="4"/>
    </row>
    <row r="416" spans="1:16" ht="15.95" customHeight="1">
      <c r="A416" s="2" t="s">
        <v>1038</v>
      </c>
      <c r="B416" s="2" t="s">
        <v>1039</v>
      </c>
      <c r="C416" s="9" t="s">
        <v>351</v>
      </c>
      <c r="D416" s="9" t="s">
        <v>1257</v>
      </c>
      <c r="E416" s="9" t="s">
        <v>1874</v>
      </c>
      <c r="F416" s="9" t="s">
        <v>23</v>
      </c>
      <c r="G416" s="9" t="s">
        <v>1258</v>
      </c>
      <c r="H416" s="9" t="s">
        <v>1874</v>
      </c>
      <c r="I416" s="7">
        <v>150000</v>
      </c>
      <c r="J416" s="6">
        <v>8320</v>
      </c>
      <c r="K416" s="6">
        <v>16590</v>
      </c>
      <c r="L416" s="6">
        <f>14980*2</f>
        <v>29960</v>
      </c>
      <c r="M416" s="6">
        <f>7390*2</f>
        <v>14780</v>
      </c>
      <c r="N416" s="7">
        <f t="shared" si="16"/>
        <v>69650</v>
      </c>
      <c r="O416" s="8">
        <f t="shared" si="17"/>
        <v>80350</v>
      </c>
      <c r="P416" s="4"/>
    </row>
    <row r="417" spans="1:16" ht="15.95" customHeight="1">
      <c r="A417" s="2" t="s">
        <v>1038</v>
      </c>
      <c r="B417" s="2" t="s">
        <v>1039</v>
      </c>
      <c r="C417" s="9" t="s">
        <v>357</v>
      </c>
      <c r="D417" s="9" t="s">
        <v>1259</v>
      </c>
      <c r="E417" s="9" t="s">
        <v>1875</v>
      </c>
      <c r="F417" s="9" t="s">
        <v>23</v>
      </c>
      <c r="G417" s="9" t="s">
        <v>1260</v>
      </c>
      <c r="H417" s="9" t="s">
        <v>1875</v>
      </c>
      <c r="I417" s="7">
        <v>150000</v>
      </c>
      <c r="J417" s="6">
        <v>15890</v>
      </c>
      <c r="K417" s="6">
        <v>8990</v>
      </c>
      <c r="L417" s="6">
        <v>10040</v>
      </c>
      <c r="M417" s="6">
        <v>15550</v>
      </c>
      <c r="N417" s="7">
        <f t="shared" si="16"/>
        <v>50470</v>
      </c>
      <c r="O417" s="8">
        <f t="shared" si="17"/>
        <v>99530</v>
      </c>
      <c r="P417" s="4"/>
    </row>
    <row r="418" spans="1:16" ht="15.95" customHeight="1">
      <c r="A418" s="2" t="s">
        <v>1038</v>
      </c>
      <c r="B418" s="2" t="s">
        <v>1039</v>
      </c>
      <c r="C418" s="9" t="s">
        <v>360</v>
      </c>
      <c r="D418" s="9" t="s">
        <v>1261</v>
      </c>
      <c r="E418" s="9" t="s">
        <v>1876</v>
      </c>
      <c r="F418" s="9" t="s">
        <v>32</v>
      </c>
      <c r="G418" s="9" t="s">
        <v>1262</v>
      </c>
      <c r="H418" s="9" t="s">
        <v>1756</v>
      </c>
      <c r="I418" s="7">
        <v>150000</v>
      </c>
      <c r="J418" s="6">
        <v>15890</v>
      </c>
      <c r="K418" s="6">
        <v>8990</v>
      </c>
      <c r="L418" s="6">
        <v>10040</v>
      </c>
      <c r="M418" s="6">
        <v>15550</v>
      </c>
      <c r="N418" s="7">
        <f t="shared" si="16"/>
        <v>50470</v>
      </c>
      <c r="O418" s="8">
        <f t="shared" si="17"/>
        <v>99530</v>
      </c>
      <c r="P418" s="4"/>
    </row>
    <row r="419" spans="1:16" ht="15.95" customHeight="1">
      <c r="A419" s="2" t="s">
        <v>1038</v>
      </c>
      <c r="B419" s="2" t="s">
        <v>1039</v>
      </c>
      <c r="C419" s="9" t="s">
        <v>363</v>
      </c>
      <c r="D419" s="9" t="s">
        <v>1263</v>
      </c>
      <c r="E419" s="9" t="s">
        <v>1667</v>
      </c>
      <c r="F419" s="9" t="s">
        <v>17</v>
      </c>
      <c r="G419" s="9" t="s">
        <v>1264</v>
      </c>
      <c r="H419" s="9" t="s">
        <v>1667</v>
      </c>
      <c r="I419" s="7">
        <v>150000</v>
      </c>
      <c r="J419" s="6">
        <v>31050</v>
      </c>
      <c r="K419" s="6">
        <v>23780</v>
      </c>
      <c r="L419" s="6">
        <v>40430</v>
      </c>
      <c r="M419" s="6">
        <v>27940</v>
      </c>
      <c r="N419" s="7">
        <f t="shared" si="16"/>
        <v>123200</v>
      </c>
      <c r="O419" s="8">
        <f t="shared" si="17"/>
        <v>26800</v>
      </c>
      <c r="P419" s="4"/>
    </row>
    <row r="420" spans="1:16" ht="15.95" customHeight="1">
      <c r="A420" s="2" t="s">
        <v>1038</v>
      </c>
      <c r="B420" s="2" t="s">
        <v>1039</v>
      </c>
      <c r="C420" s="9" t="s">
        <v>366</v>
      </c>
      <c r="D420" s="9" t="s">
        <v>1265</v>
      </c>
      <c r="E420" s="9" t="s">
        <v>1855</v>
      </c>
      <c r="F420" s="9" t="s">
        <v>179</v>
      </c>
      <c r="G420" s="9" t="s">
        <v>1266</v>
      </c>
      <c r="H420" s="9" t="s">
        <v>1855</v>
      </c>
      <c r="I420" s="7">
        <v>150000</v>
      </c>
      <c r="J420" s="6">
        <v>31050</v>
      </c>
      <c r="K420" s="6">
        <v>23780</v>
      </c>
      <c r="L420" s="6">
        <v>40430</v>
      </c>
      <c r="M420" s="6">
        <v>27940</v>
      </c>
      <c r="N420" s="7">
        <f t="shared" si="16"/>
        <v>123200</v>
      </c>
      <c r="O420" s="8">
        <f t="shared" si="17"/>
        <v>26800</v>
      </c>
      <c r="P420" s="4"/>
    </row>
    <row r="421" spans="1:16" ht="15.95" customHeight="1">
      <c r="A421" s="2" t="s">
        <v>1038</v>
      </c>
      <c r="B421" s="2" t="s">
        <v>1039</v>
      </c>
      <c r="C421" s="9" t="s">
        <v>369</v>
      </c>
      <c r="D421" s="9" t="s">
        <v>1267</v>
      </c>
      <c r="E421" s="9" t="s">
        <v>1702</v>
      </c>
      <c r="F421" s="9" t="s">
        <v>29</v>
      </c>
      <c r="G421" s="9" t="s">
        <v>1268</v>
      </c>
      <c r="H421" s="9" t="s">
        <v>2008</v>
      </c>
      <c r="I421" s="7">
        <v>150000</v>
      </c>
      <c r="J421" s="6">
        <v>11020</v>
      </c>
      <c r="K421" s="6">
        <v>15920</v>
      </c>
      <c r="L421" s="6">
        <v>19010</v>
      </c>
      <c r="M421" s="6">
        <v>22180</v>
      </c>
      <c r="N421" s="7">
        <f t="shared" si="16"/>
        <v>68130</v>
      </c>
      <c r="O421" s="8">
        <f t="shared" si="17"/>
        <v>81870</v>
      </c>
      <c r="P421" s="4"/>
    </row>
    <row r="422" spans="1:16" ht="15.95" customHeight="1">
      <c r="A422" s="2" t="s">
        <v>1038</v>
      </c>
      <c r="B422" s="2" t="s">
        <v>1039</v>
      </c>
      <c r="C422" s="9" t="s">
        <v>372</v>
      </c>
      <c r="D422" s="9" t="s">
        <v>1269</v>
      </c>
      <c r="E422" s="9" t="s">
        <v>1877</v>
      </c>
      <c r="F422" s="9" t="s">
        <v>29</v>
      </c>
      <c r="G422" s="9" t="s">
        <v>1270</v>
      </c>
      <c r="H422" s="9" t="s">
        <v>1877</v>
      </c>
      <c r="I422" s="7">
        <v>150000</v>
      </c>
      <c r="J422" s="6">
        <v>11020</v>
      </c>
      <c r="K422" s="6">
        <v>15920</v>
      </c>
      <c r="L422" s="6">
        <v>19010</v>
      </c>
      <c r="M422" s="6">
        <v>22180</v>
      </c>
      <c r="N422" s="7">
        <f t="shared" si="16"/>
        <v>68130</v>
      </c>
      <c r="O422" s="8">
        <f t="shared" si="17"/>
        <v>81870</v>
      </c>
      <c r="P422" s="4"/>
    </row>
    <row r="423" spans="1:16" ht="15.95" customHeight="1">
      <c r="A423" s="2" t="s">
        <v>1038</v>
      </c>
      <c r="B423" s="2" t="s">
        <v>1039</v>
      </c>
      <c r="C423" s="9" t="s">
        <v>375</v>
      </c>
      <c r="D423" s="9" t="s">
        <v>1271</v>
      </c>
      <c r="E423" s="9" t="s">
        <v>1878</v>
      </c>
      <c r="F423" s="9" t="s">
        <v>1272</v>
      </c>
      <c r="G423" s="9" t="s">
        <v>1273</v>
      </c>
      <c r="H423" s="9" t="s">
        <v>1878</v>
      </c>
      <c r="I423" s="7">
        <v>150000</v>
      </c>
      <c r="J423" s="6">
        <v>14580</v>
      </c>
      <c r="K423" s="6">
        <v>14310</v>
      </c>
      <c r="L423" s="6">
        <v>23650</v>
      </c>
      <c r="M423" s="6">
        <v>23230</v>
      </c>
      <c r="N423" s="7">
        <f t="shared" si="16"/>
        <v>75770</v>
      </c>
      <c r="O423" s="8">
        <f t="shared" si="17"/>
        <v>74230</v>
      </c>
      <c r="P423" s="4"/>
    </row>
    <row r="424" spans="1:16" ht="15.95" customHeight="1">
      <c r="A424" s="2" t="s">
        <v>1038</v>
      </c>
      <c r="B424" s="2" t="s">
        <v>1039</v>
      </c>
      <c r="C424" s="9" t="s">
        <v>378</v>
      </c>
      <c r="D424" s="9" t="s">
        <v>1274</v>
      </c>
      <c r="E424" s="9" t="s">
        <v>1879</v>
      </c>
      <c r="F424" s="9" t="s">
        <v>29</v>
      </c>
      <c r="G424" s="9" t="s">
        <v>1275</v>
      </c>
      <c r="H424" s="9" t="s">
        <v>1879</v>
      </c>
      <c r="I424" s="7">
        <v>150000</v>
      </c>
      <c r="J424" s="6">
        <v>14580</v>
      </c>
      <c r="K424" s="6">
        <v>14310</v>
      </c>
      <c r="L424" s="6">
        <v>23650</v>
      </c>
      <c r="M424" s="6">
        <v>23230</v>
      </c>
      <c r="N424" s="7">
        <f t="shared" si="16"/>
        <v>75770</v>
      </c>
      <c r="O424" s="8">
        <f t="shared" si="17"/>
        <v>74230</v>
      </c>
      <c r="P424" s="4"/>
    </row>
    <row r="425" spans="1:16" ht="15.95" customHeight="1">
      <c r="A425" s="2" t="s">
        <v>1038</v>
      </c>
      <c r="B425" s="2" t="s">
        <v>1039</v>
      </c>
      <c r="C425" s="9" t="s">
        <v>381</v>
      </c>
      <c r="D425" s="9" t="s">
        <v>1276</v>
      </c>
      <c r="E425" s="9" t="s">
        <v>1880</v>
      </c>
      <c r="F425" s="9" t="s">
        <v>288</v>
      </c>
      <c r="G425" s="9" t="s">
        <v>1277</v>
      </c>
      <c r="H425" s="9" t="s">
        <v>1880</v>
      </c>
      <c r="I425" s="7">
        <v>150000</v>
      </c>
      <c r="J425" s="6">
        <f>9220*2</f>
        <v>18440</v>
      </c>
      <c r="K425" s="6">
        <f>16560*2</f>
        <v>33120</v>
      </c>
      <c r="L425" s="6">
        <f>26430*2</f>
        <v>52860</v>
      </c>
      <c r="M425" s="6">
        <f>21910*2</f>
        <v>43820</v>
      </c>
      <c r="N425" s="7">
        <f t="shared" si="16"/>
        <v>148240</v>
      </c>
      <c r="O425" s="8">
        <f t="shared" si="17"/>
        <v>1760</v>
      </c>
      <c r="P425" s="4"/>
    </row>
    <row r="426" spans="1:16" ht="15.95" customHeight="1">
      <c r="A426" s="2" t="s">
        <v>1038</v>
      </c>
      <c r="B426" s="2" t="s">
        <v>1039</v>
      </c>
      <c r="C426" s="9" t="s">
        <v>393</v>
      </c>
      <c r="D426" s="9" t="s">
        <v>1278</v>
      </c>
      <c r="E426" s="9" t="s">
        <v>1685</v>
      </c>
      <c r="F426" s="9" t="s">
        <v>29</v>
      </c>
      <c r="G426" s="9" t="s">
        <v>1279</v>
      </c>
      <c r="H426" s="9" t="s">
        <v>1685</v>
      </c>
      <c r="I426" s="7">
        <v>150000</v>
      </c>
      <c r="J426" s="6">
        <v>19520</v>
      </c>
      <c r="K426" s="6">
        <v>16770</v>
      </c>
      <c r="L426" s="6">
        <v>44570</v>
      </c>
      <c r="M426" s="6">
        <v>27790</v>
      </c>
      <c r="N426" s="7">
        <f t="shared" si="16"/>
        <v>108650</v>
      </c>
      <c r="O426" s="8">
        <f t="shared" si="17"/>
        <v>41350</v>
      </c>
      <c r="P426" s="4"/>
    </row>
    <row r="427" spans="1:16" ht="15.95" customHeight="1">
      <c r="A427" s="2" t="s">
        <v>1038</v>
      </c>
      <c r="B427" s="2" t="s">
        <v>1039</v>
      </c>
      <c r="C427" s="9" t="s">
        <v>397</v>
      </c>
      <c r="D427" s="9" t="s">
        <v>1280</v>
      </c>
      <c r="E427" s="9" t="s">
        <v>1847</v>
      </c>
      <c r="F427" s="9" t="s">
        <v>29</v>
      </c>
      <c r="G427" s="9" t="s">
        <v>1281</v>
      </c>
      <c r="H427" s="9" t="s">
        <v>1847</v>
      </c>
      <c r="I427" s="7">
        <v>150000</v>
      </c>
      <c r="J427" s="6">
        <v>27810</v>
      </c>
      <c r="K427" s="6">
        <v>19000</v>
      </c>
      <c r="L427" s="6">
        <v>43660</v>
      </c>
      <c r="M427" s="6">
        <v>43200</v>
      </c>
      <c r="N427" s="7">
        <f t="shared" si="16"/>
        <v>133670</v>
      </c>
      <c r="O427" s="8">
        <f t="shared" si="17"/>
        <v>16330</v>
      </c>
      <c r="P427" s="4"/>
    </row>
    <row r="428" spans="1:16" ht="15.95" customHeight="1">
      <c r="A428" s="2" t="s">
        <v>1038</v>
      </c>
      <c r="B428" s="2" t="s">
        <v>1039</v>
      </c>
      <c r="C428" s="9" t="s">
        <v>400</v>
      </c>
      <c r="D428" s="9" t="s">
        <v>1282</v>
      </c>
      <c r="E428" s="9" t="s">
        <v>1881</v>
      </c>
      <c r="F428" s="9" t="s">
        <v>44</v>
      </c>
      <c r="G428" s="9" t="s">
        <v>1283</v>
      </c>
      <c r="H428" s="9" t="s">
        <v>1881</v>
      </c>
      <c r="I428" s="7">
        <v>150000</v>
      </c>
      <c r="J428" s="6">
        <v>20140</v>
      </c>
      <c r="K428" s="6">
        <v>17300</v>
      </c>
      <c r="L428" s="6">
        <v>26260</v>
      </c>
      <c r="M428" s="6">
        <v>23280</v>
      </c>
      <c r="N428" s="7">
        <f t="shared" si="16"/>
        <v>86980</v>
      </c>
      <c r="O428" s="8">
        <f t="shared" si="17"/>
        <v>63020</v>
      </c>
      <c r="P428" s="4"/>
    </row>
    <row r="429" spans="1:16" ht="15.95" customHeight="1">
      <c r="A429" s="2" t="s">
        <v>1038</v>
      </c>
      <c r="B429" s="2" t="s">
        <v>1039</v>
      </c>
      <c r="C429" s="9" t="s">
        <v>403</v>
      </c>
      <c r="D429" s="9" t="s">
        <v>1284</v>
      </c>
      <c r="E429" s="9" t="s">
        <v>1882</v>
      </c>
      <c r="F429" s="9" t="s">
        <v>29</v>
      </c>
      <c r="G429" s="9" t="s">
        <v>1285</v>
      </c>
      <c r="H429" s="9" t="s">
        <v>1882</v>
      </c>
      <c r="I429" s="7">
        <v>150000</v>
      </c>
      <c r="J429" s="6">
        <v>20960</v>
      </c>
      <c r="K429" s="6">
        <v>13390</v>
      </c>
      <c r="L429" s="6">
        <v>30090</v>
      </c>
      <c r="M429" s="6">
        <v>27980</v>
      </c>
      <c r="N429" s="7">
        <f t="shared" si="16"/>
        <v>92420</v>
      </c>
      <c r="O429" s="8">
        <f t="shared" si="17"/>
        <v>57580</v>
      </c>
      <c r="P429" s="4"/>
    </row>
    <row r="430" spans="1:16" ht="15.95" customHeight="1">
      <c r="A430" s="2" t="s">
        <v>1038</v>
      </c>
      <c r="B430" s="2" t="s">
        <v>1039</v>
      </c>
      <c r="C430" s="9" t="s">
        <v>406</v>
      </c>
      <c r="D430" s="9" t="s">
        <v>1286</v>
      </c>
      <c r="E430" s="9" t="s">
        <v>1883</v>
      </c>
      <c r="F430" s="9" t="s">
        <v>44</v>
      </c>
      <c r="G430" s="9" t="s">
        <v>1287</v>
      </c>
      <c r="H430" s="9" t="s">
        <v>1883</v>
      </c>
      <c r="I430" s="7">
        <v>150000</v>
      </c>
      <c r="J430" s="6">
        <v>20960</v>
      </c>
      <c r="K430" s="6">
        <v>13390</v>
      </c>
      <c r="L430" s="6">
        <v>30090</v>
      </c>
      <c r="M430" s="6">
        <v>27980</v>
      </c>
      <c r="N430" s="7">
        <f t="shared" si="16"/>
        <v>92420</v>
      </c>
      <c r="O430" s="8">
        <f t="shared" si="17"/>
        <v>57580</v>
      </c>
      <c r="P430" s="4"/>
    </row>
    <row r="431" spans="1:16" ht="15.95" customHeight="1">
      <c r="A431" s="2" t="s">
        <v>1038</v>
      </c>
      <c r="B431" s="2" t="s">
        <v>1039</v>
      </c>
      <c r="C431" s="9" t="s">
        <v>409</v>
      </c>
      <c r="D431" s="9" t="s">
        <v>1288</v>
      </c>
      <c r="E431" s="9" t="s">
        <v>1884</v>
      </c>
      <c r="F431" s="9" t="s">
        <v>74</v>
      </c>
      <c r="G431" s="9" t="s">
        <v>1289</v>
      </c>
      <c r="H431" s="9" t="s">
        <v>1884</v>
      </c>
      <c r="I431" s="7">
        <v>150000</v>
      </c>
      <c r="J431" s="6">
        <v>16780</v>
      </c>
      <c r="K431" s="6">
        <v>12690</v>
      </c>
      <c r="L431" s="6">
        <v>17630</v>
      </c>
      <c r="M431" s="6">
        <v>19800</v>
      </c>
      <c r="N431" s="7">
        <f t="shared" si="16"/>
        <v>66900</v>
      </c>
      <c r="O431" s="8">
        <f t="shared" si="17"/>
        <v>83100</v>
      </c>
      <c r="P431" s="4"/>
    </row>
    <row r="432" spans="1:16" ht="15.95" customHeight="1">
      <c r="A432" s="2" t="s">
        <v>1038</v>
      </c>
      <c r="B432" s="2" t="s">
        <v>1039</v>
      </c>
      <c r="C432" s="9" t="s">
        <v>413</v>
      </c>
      <c r="D432" s="9" t="s">
        <v>1290</v>
      </c>
      <c r="E432" s="9" t="s">
        <v>1786</v>
      </c>
      <c r="F432" s="9" t="s">
        <v>63</v>
      </c>
      <c r="G432" s="9" t="s">
        <v>1291</v>
      </c>
      <c r="H432" s="9" t="s">
        <v>1786</v>
      </c>
      <c r="I432" s="7">
        <v>150000</v>
      </c>
      <c r="J432" s="6">
        <v>16780</v>
      </c>
      <c r="K432" s="6">
        <v>12690</v>
      </c>
      <c r="L432" s="6">
        <v>17630</v>
      </c>
      <c r="M432" s="6">
        <v>19800</v>
      </c>
      <c r="N432" s="7">
        <f t="shared" si="16"/>
        <v>66900</v>
      </c>
      <c r="O432" s="8">
        <f t="shared" si="17"/>
        <v>83100</v>
      </c>
      <c r="P432" s="4"/>
    </row>
    <row r="433" spans="1:16" ht="15.95" customHeight="1">
      <c r="A433" s="2" t="s">
        <v>1038</v>
      </c>
      <c r="B433" s="2" t="s">
        <v>1039</v>
      </c>
      <c r="C433" s="9" t="s">
        <v>416</v>
      </c>
      <c r="D433" s="9" t="s">
        <v>1292</v>
      </c>
      <c r="E433" s="9" t="s">
        <v>1885</v>
      </c>
      <c r="F433" s="9" t="s">
        <v>29</v>
      </c>
      <c r="G433" s="9" t="s">
        <v>1293</v>
      </c>
      <c r="H433" s="9" t="s">
        <v>1885</v>
      </c>
      <c r="I433" s="7">
        <v>150000</v>
      </c>
      <c r="J433" s="6">
        <f>7530*2</f>
        <v>15060</v>
      </c>
      <c r="K433" s="6">
        <f>6010*2</f>
        <v>12020</v>
      </c>
      <c r="L433" s="6">
        <f>8550*2</f>
        <v>17100</v>
      </c>
      <c r="M433" s="6">
        <f>4900*2</f>
        <v>9800</v>
      </c>
      <c r="N433" s="7">
        <f t="shared" si="16"/>
        <v>53980</v>
      </c>
      <c r="O433" s="8">
        <f t="shared" si="17"/>
        <v>96020</v>
      </c>
      <c r="P433" s="4"/>
    </row>
    <row r="434" spans="1:16" ht="15.95" customHeight="1">
      <c r="A434" s="2" t="s">
        <v>1038</v>
      </c>
      <c r="B434" s="2" t="s">
        <v>1039</v>
      </c>
      <c r="C434" s="9" t="s">
        <v>417</v>
      </c>
      <c r="D434" s="9" t="s">
        <v>1294</v>
      </c>
      <c r="E434" s="9" t="s">
        <v>1886</v>
      </c>
      <c r="F434" s="9" t="s">
        <v>294</v>
      </c>
      <c r="G434" s="9" t="s">
        <v>1295</v>
      </c>
      <c r="H434" s="9" t="s">
        <v>1886</v>
      </c>
      <c r="I434" s="7">
        <v>150000</v>
      </c>
      <c r="J434" s="6">
        <v>10560</v>
      </c>
      <c r="K434" s="6">
        <v>9610</v>
      </c>
      <c r="L434" s="6">
        <v>11690</v>
      </c>
      <c r="M434" s="6">
        <v>12270</v>
      </c>
      <c r="N434" s="7">
        <f t="shared" si="16"/>
        <v>44130</v>
      </c>
      <c r="O434" s="8">
        <f t="shared" si="17"/>
        <v>105870</v>
      </c>
      <c r="P434" s="4"/>
    </row>
    <row r="435" spans="1:16" ht="15.95" customHeight="1">
      <c r="A435" s="2" t="s">
        <v>1038</v>
      </c>
      <c r="B435" s="2" t="s">
        <v>1039</v>
      </c>
      <c r="C435" s="9" t="s">
        <v>420</v>
      </c>
      <c r="D435" s="9" t="s">
        <v>1296</v>
      </c>
      <c r="E435" s="9" t="s">
        <v>1887</v>
      </c>
      <c r="F435" s="9" t="s">
        <v>29</v>
      </c>
      <c r="G435" s="9" t="s">
        <v>1297</v>
      </c>
      <c r="H435" s="9" t="s">
        <v>1570</v>
      </c>
      <c r="I435" s="7">
        <v>150000</v>
      </c>
      <c r="J435" s="6">
        <v>10560</v>
      </c>
      <c r="K435" s="6">
        <v>9610</v>
      </c>
      <c r="L435" s="6">
        <v>11690</v>
      </c>
      <c r="M435" s="6">
        <v>12270</v>
      </c>
      <c r="N435" s="7">
        <f t="shared" si="16"/>
        <v>44130</v>
      </c>
      <c r="O435" s="8">
        <f t="shared" si="17"/>
        <v>105870</v>
      </c>
      <c r="P435" s="4"/>
    </row>
    <row r="436" spans="1:16" ht="15.95" customHeight="1">
      <c r="A436" s="2" t="s">
        <v>1038</v>
      </c>
      <c r="B436" s="2" t="s">
        <v>1039</v>
      </c>
      <c r="C436" s="9" t="s">
        <v>424</v>
      </c>
      <c r="D436" s="9" t="s">
        <v>1298</v>
      </c>
      <c r="E436" s="9" t="s">
        <v>1583</v>
      </c>
      <c r="F436" s="9" t="s">
        <v>558</v>
      </c>
      <c r="G436" s="9" t="s">
        <v>1299</v>
      </c>
      <c r="H436" s="9" t="s">
        <v>1583</v>
      </c>
      <c r="I436" s="7">
        <v>150000</v>
      </c>
      <c r="J436" s="6">
        <v>19700</v>
      </c>
      <c r="K436" s="6">
        <v>20630</v>
      </c>
      <c r="L436" s="6">
        <v>38460</v>
      </c>
      <c r="M436" s="6">
        <v>24660</v>
      </c>
      <c r="N436" s="7">
        <f t="shared" si="16"/>
        <v>103450</v>
      </c>
      <c r="O436" s="8">
        <f t="shared" si="17"/>
        <v>46550</v>
      </c>
      <c r="P436" s="4"/>
    </row>
    <row r="437" spans="1:16" ht="15.95" customHeight="1">
      <c r="A437" s="2" t="s">
        <v>1038</v>
      </c>
      <c r="B437" s="2" t="s">
        <v>1039</v>
      </c>
      <c r="C437" s="9" t="s">
        <v>427</v>
      </c>
      <c r="D437" s="9" t="s">
        <v>1300</v>
      </c>
      <c r="E437" s="9" t="s">
        <v>1888</v>
      </c>
      <c r="F437" s="9" t="s">
        <v>29</v>
      </c>
      <c r="G437" s="9" t="s">
        <v>1301</v>
      </c>
      <c r="H437" s="9" t="s">
        <v>1572</v>
      </c>
      <c r="I437" s="7">
        <v>150000</v>
      </c>
      <c r="J437" s="6">
        <v>19700</v>
      </c>
      <c r="K437" s="6">
        <v>20630</v>
      </c>
      <c r="L437" s="6">
        <v>38460</v>
      </c>
      <c r="M437" s="6">
        <v>24660</v>
      </c>
      <c r="N437" s="7">
        <f t="shared" si="16"/>
        <v>103450</v>
      </c>
      <c r="O437" s="8">
        <f t="shared" si="17"/>
        <v>46550</v>
      </c>
      <c r="P437" s="4"/>
    </row>
    <row r="438" spans="1:16" ht="15.95" customHeight="1">
      <c r="A438" s="2" t="s">
        <v>1038</v>
      </c>
      <c r="B438" s="2" t="s">
        <v>1039</v>
      </c>
      <c r="C438" s="9" t="s">
        <v>430</v>
      </c>
      <c r="D438" s="9" t="s">
        <v>1302</v>
      </c>
      <c r="E438" s="9" t="s">
        <v>1594</v>
      </c>
      <c r="F438" s="9" t="s">
        <v>29</v>
      </c>
      <c r="G438" s="9" t="s">
        <v>1303</v>
      </c>
      <c r="H438" s="9" t="s">
        <v>2009</v>
      </c>
      <c r="I438" s="7">
        <v>150000</v>
      </c>
      <c r="J438" s="6">
        <v>10270</v>
      </c>
      <c r="K438" s="6">
        <v>10590</v>
      </c>
      <c r="L438" s="6">
        <v>17870</v>
      </c>
      <c r="M438" s="6">
        <v>13610</v>
      </c>
      <c r="N438" s="7">
        <f t="shared" si="16"/>
        <v>52340</v>
      </c>
      <c r="O438" s="8">
        <f t="shared" si="17"/>
        <v>97660</v>
      </c>
      <c r="P438" s="4"/>
    </row>
    <row r="439" spans="1:16" ht="15.95" customHeight="1">
      <c r="A439" s="2" t="s">
        <v>1038</v>
      </c>
      <c r="B439" s="2" t="s">
        <v>1039</v>
      </c>
      <c r="C439" s="9" t="s">
        <v>433</v>
      </c>
      <c r="D439" s="9" t="s">
        <v>1304</v>
      </c>
      <c r="E439" s="9" t="s">
        <v>1692</v>
      </c>
      <c r="F439" s="9" t="s">
        <v>78</v>
      </c>
      <c r="G439" s="9" t="s">
        <v>1305</v>
      </c>
      <c r="H439" s="9" t="s">
        <v>1692</v>
      </c>
      <c r="I439" s="7">
        <v>150000</v>
      </c>
      <c r="J439" s="6">
        <v>10270</v>
      </c>
      <c r="K439" s="6">
        <v>10590</v>
      </c>
      <c r="L439" s="6">
        <v>17870</v>
      </c>
      <c r="M439" s="6">
        <v>13610</v>
      </c>
      <c r="N439" s="7">
        <f t="shared" si="16"/>
        <v>52340</v>
      </c>
      <c r="O439" s="8">
        <f t="shared" si="17"/>
        <v>97660</v>
      </c>
      <c r="P439" s="4"/>
    </row>
    <row r="440" spans="1:16" ht="15.95" customHeight="1">
      <c r="A440" s="2" t="s">
        <v>1038</v>
      </c>
      <c r="B440" s="2" t="s">
        <v>1039</v>
      </c>
      <c r="C440" s="9" t="s">
        <v>436</v>
      </c>
      <c r="D440" s="9" t="s">
        <v>1306</v>
      </c>
      <c r="E440" s="9" t="s">
        <v>1889</v>
      </c>
      <c r="F440" s="9" t="s">
        <v>29</v>
      </c>
      <c r="G440" s="9" t="s">
        <v>1307</v>
      </c>
      <c r="H440" s="9" t="s">
        <v>1889</v>
      </c>
      <c r="I440" s="7">
        <v>150000</v>
      </c>
      <c r="J440" s="6">
        <v>11370</v>
      </c>
      <c r="K440" s="6">
        <v>13260</v>
      </c>
      <c r="L440" s="6">
        <v>19320</v>
      </c>
      <c r="M440" s="6">
        <v>13770</v>
      </c>
      <c r="N440" s="7">
        <f t="shared" si="16"/>
        <v>57720</v>
      </c>
      <c r="O440" s="8">
        <f t="shared" si="17"/>
        <v>92280</v>
      </c>
      <c r="P440" s="4"/>
    </row>
    <row r="441" spans="1:16" ht="15.95" customHeight="1">
      <c r="A441" s="2" t="s">
        <v>1038</v>
      </c>
      <c r="B441" s="2" t="s">
        <v>1039</v>
      </c>
      <c r="C441" s="9" t="s">
        <v>439</v>
      </c>
      <c r="D441" s="9" t="s">
        <v>1308</v>
      </c>
      <c r="E441" s="9" t="s">
        <v>1890</v>
      </c>
      <c r="F441" s="9" t="s">
        <v>29</v>
      </c>
      <c r="G441" s="9" t="s">
        <v>1309</v>
      </c>
      <c r="H441" s="9" t="s">
        <v>2010</v>
      </c>
      <c r="I441" s="7">
        <v>150000</v>
      </c>
      <c r="J441" s="6">
        <v>11370</v>
      </c>
      <c r="K441" s="6">
        <v>13260</v>
      </c>
      <c r="L441" s="6">
        <v>19320</v>
      </c>
      <c r="M441" s="6">
        <v>13770</v>
      </c>
      <c r="N441" s="7">
        <f t="shared" si="16"/>
        <v>57720</v>
      </c>
      <c r="O441" s="8">
        <f t="shared" si="17"/>
        <v>92280</v>
      </c>
      <c r="P441" s="4"/>
    </row>
    <row r="442" spans="1:16" ht="15.95" customHeight="1">
      <c r="A442" s="2" t="s">
        <v>1038</v>
      </c>
      <c r="B442" s="2" t="s">
        <v>1039</v>
      </c>
      <c r="C442" s="9" t="s">
        <v>442</v>
      </c>
      <c r="D442" s="9" t="s">
        <v>1310</v>
      </c>
      <c r="E442" s="9" t="s">
        <v>1869</v>
      </c>
      <c r="F442" s="9" t="s">
        <v>29</v>
      </c>
      <c r="G442" s="9" t="s">
        <v>1311</v>
      </c>
      <c r="H442" s="9" t="s">
        <v>1869</v>
      </c>
      <c r="I442" s="7">
        <v>150000</v>
      </c>
      <c r="J442" s="6">
        <v>19970</v>
      </c>
      <c r="K442" s="6">
        <v>15080</v>
      </c>
      <c r="L442" s="6">
        <v>26770</v>
      </c>
      <c r="M442" s="6">
        <v>22190</v>
      </c>
      <c r="N442" s="7">
        <f t="shared" si="16"/>
        <v>84010</v>
      </c>
      <c r="O442" s="8">
        <f t="shared" si="17"/>
        <v>65990</v>
      </c>
      <c r="P442" s="4"/>
    </row>
    <row r="443" spans="1:16" ht="15.95" customHeight="1">
      <c r="A443" s="2" t="s">
        <v>1038</v>
      </c>
      <c r="B443" s="2" t="s">
        <v>1039</v>
      </c>
      <c r="C443" s="9" t="s">
        <v>445</v>
      </c>
      <c r="D443" s="9" t="s">
        <v>1312</v>
      </c>
      <c r="E443" s="9" t="s">
        <v>1891</v>
      </c>
      <c r="F443" s="9" t="s">
        <v>63</v>
      </c>
      <c r="G443" s="9" t="s">
        <v>1313</v>
      </c>
      <c r="H443" s="9" t="s">
        <v>1891</v>
      </c>
      <c r="I443" s="7">
        <v>150000</v>
      </c>
      <c r="J443" s="6">
        <v>19970</v>
      </c>
      <c r="K443" s="6">
        <v>15080</v>
      </c>
      <c r="L443" s="6">
        <v>26770</v>
      </c>
      <c r="M443" s="6">
        <v>22190</v>
      </c>
      <c r="N443" s="7">
        <f t="shared" si="16"/>
        <v>84010</v>
      </c>
      <c r="O443" s="8">
        <f t="shared" si="17"/>
        <v>65990</v>
      </c>
      <c r="P443" s="4"/>
    </row>
    <row r="444" spans="1:16" ht="15.95" customHeight="1">
      <c r="A444" s="2" t="s">
        <v>1038</v>
      </c>
      <c r="B444" s="2" t="s">
        <v>1039</v>
      </c>
      <c r="C444" s="9" t="s">
        <v>448</v>
      </c>
      <c r="D444" s="9" t="s">
        <v>1314</v>
      </c>
      <c r="E444" s="9" t="s">
        <v>1892</v>
      </c>
      <c r="F444" s="9" t="s">
        <v>70</v>
      </c>
      <c r="G444" s="9" t="s">
        <v>1315</v>
      </c>
      <c r="H444" s="9" t="s">
        <v>2011</v>
      </c>
      <c r="I444" s="7">
        <v>150000</v>
      </c>
      <c r="J444" s="6">
        <v>8360</v>
      </c>
      <c r="K444" s="6">
        <v>10480</v>
      </c>
      <c r="L444" s="6">
        <v>14140</v>
      </c>
      <c r="M444" s="6">
        <v>12860</v>
      </c>
      <c r="N444" s="7">
        <f t="shared" si="16"/>
        <v>45840</v>
      </c>
      <c r="O444" s="8">
        <f t="shared" si="17"/>
        <v>104160</v>
      </c>
      <c r="P444" s="4"/>
    </row>
    <row r="445" spans="1:16" ht="15.95" customHeight="1">
      <c r="A445" s="2" t="s">
        <v>1038</v>
      </c>
      <c r="B445" s="2" t="s">
        <v>1039</v>
      </c>
      <c r="C445" s="9" t="s">
        <v>451</v>
      </c>
      <c r="D445" s="9" t="s">
        <v>1316</v>
      </c>
      <c r="E445" s="9" t="s">
        <v>1831</v>
      </c>
      <c r="F445" s="9" t="s">
        <v>32</v>
      </c>
      <c r="G445" s="9" t="s">
        <v>1317</v>
      </c>
      <c r="H445" s="9" t="s">
        <v>1608</v>
      </c>
      <c r="I445" s="7">
        <v>150000</v>
      </c>
      <c r="J445" s="6">
        <v>8360</v>
      </c>
      <c r="K445" s="6">
        <v>10480</v>
      </c>
      <c r="L445" s="6">
        <v>14140</v>
      </c>
      <c r="M445" s="6">
        <v>12860</v>
      </c>
      <c r="N445" s="7">
        <f t="shared" si="16"/>
        <v>45840</v>
      </c>
      <c r="O445" s="8">
        <f t="shared" si="17"/>
        <v>104160</v>
      </c>
      <c r="P445" s="4"/>
    </row>
    <row r="446" spans="1:16" ht="15.95" customHeight="1">
      <c r="A446" s="2" t="s">
        <v>1038</v>
      </c>
      <c r="B446" s="2" t="s">
        <v>1039</v>
      </c>
      <c r="C446" s="9" t="s">
        <v>454</v>
      </c>
      <c r="D446" s="9" t="s">
        <v>1318</v>
      </c>
      <c r="E446" s="9" t="s">
        <v>1893</v>
      </c>
      <c r="F446" s="9" t="s">
        <v>17</v>
      </c>
      <c r="G446" s="9" t="s">
        <v>1319</v>
      </c>
      <c r="H446" s="9" t="s">
        <v>1893</v>
      </c>
      <c r="I446" s="7">
        <v>150000</v>
      </c>
      <c r="J446" s="6">
        <v>15050</v>
      </c>
      <c r="K446" s="6">
        <v>15030</v>
      </c>
      <c r="L446" s="6">
        <v>34610</v>
      </c>
      <c r="M446" s="6">
        <v>20270</v>
      </c>
      <c r="N446" s="7">
        <f t="shared" si="16"/>
        <v>84960</v>
      </c>
      <c r="O446" s="8">
        <f t="shared" si="17"/>
        <v>65040</v>
      </c>
      <c r="P446" s="4"/>
    </row>
    <row r="447" spans="1:16" ht="15.95" customHeight="1">
      <c r="A447" s="2" t="s">
        <v>1038</v>
      </c>
      <c r="B447" s="2" t="s">
        <v>1039</v>
      </c>
      <c r="C447" s="9" t="s">
        <v>457</v>
      </c>
      <c r="D447" s="9" t="s">
        <v>1320</v>
      </c>
      <c r="E447" s="9" t="s">
        <v>1886</v>
      </c>
      <c r="F447" s="9" t="s">
        <v>44</v>
      </c>
      <c r="G447" s="9" t="s">
        <v>1321</v>
      </c>
      <c r="H447" s="9" t="s">
        <v>1886</v>
      </c>
      <c r="I447" s="7">
        <v>150000</v>
      </c>
      <c r="J447" s="6">
        <v>15050</v>
      </c>
      <c r="K447" s="6">
        <v>15030</v>
      </c>
      <c r="L447" s="6">
        <v>34610</v>
      </c>
      <c r="M447" s="6">
        <v>20270</v>
      </c>
      <c r="N447" s="7">
        <f t="shared" si="16"/>
        <v>84960</v>
      </c>
      <c r="O447" s="8">
        <f t="shared" si="17"/>
        <v>65040</v>
      </c>
      <c r="P447" s="4"/>
    </row>
    <row r="448" spans="1:16" ht="15.95" customHeight="1">
      <c r="A448" s="2" t="s">
        <v>1038</v>
      </c>
      <c r="B448" s="2" t="s">
        <v>1039</v>
      </c>
      <c r="C448" s="9" t="s">
        <v>460</v>
      </c>
      <c r="D448" s="9" t="s">
        <v>1322</v>
      </c>
      <c r="E448" s="9" t="s">
        <v>1894</v>
      </c>
      <c r="F448" s="9" t="s">
        <v>44</v>
      </c>
      <c r="G448" s="9" t="s">
        <v>1323</v>
      </c>
      <c r="H448" s="9" t="s">
        <v>1894</v>
      </c>
      <c r="I448" s="7">
        <v>150000</v>
      </c>
      <c r="J448" s="6">
        <v>10850</v>
      </c>
      <c r="K448" s="6">
        <v>12360</v>
      </c>
      <c r="L448" s="6">
        <v>25310</v>
      </c>
      <c r="M448" s="6">
        <v>21500</v>
      </c>
      <c r="N448" s="7">
        <f t="shared" si="16"/>
        <v>70020</v>
      </c>
      <c r="O448" s="8">
        <f t="shared" si="17"/>
        <v>79980</v>
      </c>
      <c r="P448" s="4"/>
    </row>
    <row r="449" spans="1:16" ht="15.95" customHeight="1">
      <c r="A449" s="2" t="s">
        <v>1038</v>
      </c>
      <c r="B449" s="2" t="s">
        <v>1039</v>
      </c>
      <c r="C449" s="9" t="s">
        <v>463</v>
      </c>
      <c r="D449" s="9" t="s">
        <v>1324</v>
      </c>
      <c r="E449" s="9" t="s">
        <v>1692</v>
      </c>
      <c r="F449" s="9" t="s">
        <v>1325</v>
      </c>
      <c r="G449" s="9" t="s">
        <v>1326</v>
      </c>
      <c r="H449" s="9" t="s">
        <v>1692</v>
      </c>
      <c r="I449" s="7">
        <v>150000</v>
      </c>
      <c r="J449" s="6">
        <v>10850</v>
      </c>
      <c r="K449" s="6">
        <v>12360</v>
      </c>
      <c r="L449" s="6">
        <v>25310</v>
      </c>
      <c r="M449" s="6">
        <v>21500</v>
      </c>
      <c r="N449" s="7">
        <f t="shared" si="16"/>
        <v>70020</v>
      </c>
      <c r="O449" s="8">
        <f t="shared" si="17"/>
        <v>79980</v>
      </c>
      <c r="P449" s="4"/>
    </row>
    <row r="450" spans="1:16" ht="15.95" customHeight="1">
      <c r="A450" s="2" t="s">
        <v>1038</v>
      </c>
      <c r="B450" s="2" t="s">
        <v>1039</v>
      </c>
      <c r="C450" s="9" t="s">
        <v>466</v>
      </c>
      <c r="D450" s="9" t="s">
        <v>1327</v>
      </c>
      <c r="E450" s="9" t="s">
        <v>1895</v>
      </c>
      <c r="F450" s="9" t="s">
        <v>29</v>
      </c>
      <c r="G450" s="9" t="s">
        <v>1328</v>
      </c>
      <c r="H450" s="9" t="s">
        <v>1895</v>
      </c>
      <c r="I450" s="7">
        <v>150000</v>
      </c>
      <c r="J450" s="6">
        <v>25800</v>
      </c>
      <c r="K450" s="6">
        <v>21450</v>
      </c>
      <c r="L450" s="6">
        <v>39290</v>
      </c>
      <c r="M450" s="6">
        <v>21890</v>
      </c>
      <c r="N450" s="7">
        <f t="shared" si="16"/>
        <v>108430</v>
      </c>
      <c r="O450" s="8">
        <f t="shared" si="17"/>
        <v>41570</v>
      </c>
      <c r="P450" s="4"/>
    </row>
    <row r="451" spans="1:16" ht="15.95" customHeight="1">
      <c r="A451" s="2" t="s">
        <v>1038</v>
      </c>
      <c r="B451" s="2" t="s">
        <v>1039</v>
      </c>
      <c r="C451" s="9" t="s">
        <v>467</v>
      </c>
      <c r="D451" s="9" t="s">
        <v>1329</v>
      </c>
      <c r="E451" s="9" t="s">
        <v>1831</v>
      </c>
      <c r="F451" s="9" t="s">
        <v>29</v>
      </c>
      <c r="G451" s="9" t="s">
        <v>1330</v>
      </c>
      <c r="H451" s="9" t="s">
        <v>1831</v>
      </c>
      <c r="I451" s="7">
        <v>150000</v>
      </c>
      <c r="J451" s="6">
        <v>25800</v>
      </c>
      <c r="K451" s="6">
        <v>21450</v>
      </c>
      <c r="L451" s="6">
        <v>39290</v>
      </c>
      <c r="M451" s="6">
        <v>21890</v>
      </c>
      <c r="N451" s="7">
        <f t="shared" si="16"/>
        <v>108430</v>
      </c>
      <c r="O451" s="8">
        <f t="shared" si="17"/>
        <v>41570</v>
      </c>
      <c r="P451" s="4"/>
    </row>
    <row r="452" spans="1:16" ht="15.95" customHeight="1">
      <c r="A452" s="2" t="s">
        <v>1038</v>
      </c>
      <c r="B452" s="2" t="s">
        <v>1039</v>
      </c>
      <c r="C452" s="9" t="s">
        <v>486</v>
      </c>
      <c r="D452" s="9" t="s">
        <v>1331</v>
      </c>
      <c r="E452" s="9" t="s">
        <v>1896</v>
      </c>
      <c r="F452" s="9" t="s">
        <v>225</v>
      </c>
      <c r="G452" s="9" t="s">
        <v>1332</v>
      </c>
      <c r="H452" s="9" t="s">
        <v>1896</v>
      </c>
      <c r="I452" s="7">
        <v>150000</v>
      </c>
      <c r="J452" s="6">
        <v>19580</v>
      </c>
      <c r="K452" s="6">
        <v>15240</v>
      </c>
      <c r="L452" s="6">
        <v>19860</v>
      </c>
      <c r="M452" s="6">
        <v>17460</v>
      </c>
      <c r="N452" s="7">
        <f t="shared" si="16"/>
        <v>72140</v>
      </c>
      <c r="O452" s="8">
        <f t="shared" si="17"/>
        <v>77860</v>
      </c>
      <c r="P452" s="4"/>
    </row>
    <row r="453" spans="1:16" ht="15.95" customHeight="1">
      <c r="A453" s="2" t="s">
        <v>1038</v>
      </c>
      <c r="B453" s="2" t="s">
        <v>1039</v>
      </c>
      <c r="C453" s="9" t="s">
        <v>487</v>
      </c>
      <c r="D453" s="9" t="s">
        <v>1333</v>
      </c>
      <c r="E453" s="9" t="s">
        <v>1897</v>
      </c>
      <c r="F453" s="9" t="s">
        <v>44</v>
      </c>
      <c r="G453" s="9" t="s">
        <v>1334</v>
      </c>
      <c r="H453" s="9" t="s">
        <v>1897</v>
      </c>
      <c r="I453" s="7">
        <v>150000</v>
      </c>
      <c r="J453" s="6">
        <v>16890</v>
      </c>
      <c r="K453" s="6">
        <v>14790</v>
      </c>
      <c r="L453" s="6">
        <v>45060</v>
      </c>
      <c r="M453" s="6">
        <v>34320</v>
      </c>
      <c r="N453" s="7">
        <f t="shared" si="16"/>
        <v>111060</v>
      </c>
      <c r="O453" s="8">
        <f t="shared" si="17"/>
        <v>38940</v>
      </c>
      <c r="P453" s="4"/>
    </row>
    <row r="454" spans="1:16" ht="15.95" customHeight="1">
      <c r="A454" s="2" t="s">
        <v>1038</v>
      </c>
      <c r="B454" s="2" t="s">
        <v>1039</v>
      </c>
      <c r="C454" s="9" t="s">
        <v>488</v>
      </c>
      <c r="D454" s="9" t="s">
        <v>1335</v>
      </c>
      <c r="E454" s="9" t="s">
        <v>1622</v>
      </c>
      <c r="F454" s="9" t="s">
        <v>29</v>
      </c>
      <c r="G454" s="9" t="s">
        <v>1336</v>
      </c>
      <c r="H454" s="9" t="s">
        <v>1622</v>
      </c>
      <c r="I454" s="7">
        <v>150000</v>
      </c>
      <c r="J454" s="6">
        <v>34830</v>
      </c>
      <c r="K454" s="6">
        <v>16980</v>
      </c>
      <c r="L454" s="6">
        <v>36530</v>
      </c>
      <c r="M454" s="6">
        <v>24920</v>
      </c>
      <c r="N454" s="7">
        <f t="shared" si="16"/>
        <v>113260</v>
      </c>
      <c r="O454" s="8">
        <f t="shared" si="17"/>
        <v>36740</v>
      </c>
      <c r="P454" s="4"/>
    </row>
    <row r="455" spans="1:16" ht="15.95" customHeight="1">
      <c r="A455" s="2" t="s">
        <v>1038</v>
      </c>
      <c r="B455" s="2" t="s">
        <v>1039</v>
      </c>
      <c r="C455" s="9" t="s">
        <v>489</v>
      </c>
      <c r="D455" s="9" t="s">
        <v>1337</v>
      </c>
      <c r="E455" s="9" t="s">
        <v>1851</v>
      </c>
      <c r="F455" s="9" t="s">
        <v>23</v>
      </c>
      <c r="G455" s="9" t="s">
        <v>1338</v>
      </c>
      <c r="H455" s="9" t="s">
        <v>1851</v>
      </c>
      <c r="I455" s="7">
        <v>150000</v>
      </c>
      <c r="J455" s="6">
        <v>16090</v>
      </c>
      <c r="K455" s="6">
        <v>11480</v>
      </c>
      <c r="L455" s="6">
        <v>35610</v>
      </c>
      <c r="M455" s="6">
        <v>36450</v>
      </c>
      <c r="N455" s="7">
        <f t="shared" si="16"/>
        <v>99630</v>
      </c>
      <c r="O455" s="8">
        <f t="shared" si="17"/>
        <v>50370</v>
      </c>
      <c r="P455" s="4"/>
    </row>
    <row r="456" spans="1:16" ht="15.95" customHeight="1">
      <c r="A456" s="2" t="s">
        <v>1038</v>
      </c>
      <c r="B456" s="2" t="s">
        <v>1039</v>
      </c>
      <c r="C456" s="9" t="s">
        <v>492</v>
      </c>
      <c r="D456" s="9" t="s">
        <v>1339</v>
      </c>
      <c r="E456" s="9" t="s">
        <v>1570</v>
      </c>
      <c r="F456" s="9" t="s">
        <v>179</v>
      </c>
      <c r="G456" s="9" t="s">
        <v>1340</v>
      </c>
      <c r="H456" s="9" t="s">
        <v>2012</v>
      </c>
      <c r="I456" s="7">
        <v>150000</v>
      </c>
      <c r="J456" s="6">
        <v>14400</v>
      </c>
      <c r="K456" s="6">
        <v>21640</v>
      </c>
      <c r="L456" s="6">
        <v>33970</v>
      </c>
      <c r="M456" s="6">
        <v>22060</v>
      </c>
      <c r="N456" s="7">
        <f t="shared" si="16"/>
        <v>92070</v>
      </c>
      <c r="O456" s="8">
        <f t="shared" si="17"/>
        <v>57930</v>
      </c>
      <c r="P456" s="4"/>
    </row>
    <row r="457" spans="1:16" ht="15.95" customHeight="1">
      <c r="A457" s="2" t="s">
        <v>1038</v>
      </c>
      <c r="B457" s="2" t="s">
        <v>1039</v>
      </c>
      <c r="C457" s="9" t="s">
        <v>493</v>
      </c>
      <c r="D457" s="9" t="s">
        <v>1341</v>
      </c>
      <c r="E457" s="9" t="s">
        <v>1898</v>
      </c>
      <c r="F457" s="9" t="s">
        <v>17</v>
      </c>
      <c r="G457" s="9" t="s">
        <v>1342</v>
      </c>
      <c r="H457" s="9" t="s">
        <v>1898</v>
      </c>
      <c r="I457" s="7">
        <v>150000</v>
      </c>
      <c r="J457" s="6">
        <v>9560</v>
      </c>
      <c r="K457" s="6">
        <v>16120</v>
      </c>
      <c r="L457" s="6">
        <v>33090</v>
      </c>
      <c r="M457" s="6">
        <v>21760</v>
      </c>
      <c r="N457" s="7">
        <f t="shared" si="16"/>
        <v>80530</v>
      </c>
      <c r="O457" s="8">
        <f t="shared" si="17"/>
        <v>69470</v>
      </c>
      <c r="P457" s="4"/>
    </row>
    <row r="458" spans="1:16" ht="15.95" customHeight="1">
      <c r="A458" s="2" t="s">
        <v>1038</v>
      </c>
      <c r="B458" s="2" t="s">
        <v>1039</v>
      </c>
      <c r="C458" s="9" t="s">
        <v>496</v>
      </c>
      <c r="D458" s="9" t="s">
        <v>1343</v>
      </c>
      <c r="E458" s="9" t="s">
        <v>1685</v>
      </c>
      <c r="F458" s="9" t="s">
        <v>78</v>
      </c>
      <c r="G458" s="9" t="s">
        <v>1344</v>
      </c>
      <c r="H458" s="9" t="s">
        <v>1685</v>
      </c>
      <c r="I458" s="7">
        <v>150000</v>
      </c>
      <c r="J458" s="6">
        <v>9560</v>
      </c>
      <c r="K458" s="6">
        <v>16120</v>
      </c>
      <c r="L458" s="6">
        <v>33090</v>
      </c>
      <c r="M458" s="6">
        <v>21760</v>
      </c>
      <c r="N458" s="7">
        <f t="shared" si="16"/>
        <v>80530</v>
      </c>
      <c r="O458" s="8">
        <f t="shared" si="17"/>
        <v>69470</v>
      </c>
      <c r="P458" s="4"/>
    </row>
    <row r="459" spans="1:16" ht="15.95" customHeight="1">
      <c r="A459" s="2" t="s">
        <v>1038</v>
      </c>
      <c r="B459" s="2" t="s">
        <v>1039</v>
      </c>
      <c r="C459" s="9" t="s">
        <v>500</v>
      </c>
      <c r="D459" s="9" t="s">
        <v>1345</v>
      </c>
      <c r="E459" s="9" t="s">
        <v>1899</v>
      </c>
      <c r="F459" s="9" t="s">
        <v>20</v>
      </c>
      <c r="G459" s="9" t="s">
        <v>1346</v>
      </c>
      <c r="H459" s="9" t="s">
        <v>1899</v>
      </c>
      <c r="I459" s="7">
        <v>150000</v>
      </c>
      <c r="J459" s="6">
        <v>15490</v>
      </c>
      <c r="K459" s="6">
        <v>13360</v>
      </c>
      <c r="L459" s="6">
        <v>30410</v>
      </c>
      <c r="M459" s="6">
        <v>19000</v>
      </c>
      <c r="N459" s="7">
        <f t="shared" si="16"/>
        <v>78260</v>
      </c>
      <c r="O459" s="8">
        <f t="shared" si="17"/>
        <v>71740</v>
      </c>
      <c r="P459" s="4"/>
    </row>
    <row r="460" spans="1:16" ht="15.95" customHeight="1">
      <c r="A460" s="2" t="s">
        <v>1038</v>
      </c>
      <c r="B460" s="2" t="s">
        <v>1039</v>
      </c>
      <c r="C460" s="9" t="s">
        <v>503</v>
      </c>
      <c r="D460" s="9" t="s">
        <v>1347</v>
      </c>
      <c r="E460" s="9" t="s">
        <v>1900</v>
      </c>
      <c r="F460" s="9" t="s">
        <v>574</v>
      </c>
      <c r="G460" s="9" t="s">
        <v>1348</v>
      </c>
      <c r="H460" s="9" t="s">
        <v>1866</v>
      </c>
      <c r="I460" s="7">
        <v>150000</v>
      </c>
      <c r="J460" s="6">
        <v>15490</v>
      </c>
      <c r="K460" s="6">
        <v>13360</v>
      </c>
      <c r="L460" s="6">
        <v>30410</v>
      </c>
      <c r="M460" s="6">
        <v>19000</v>
      </c>
      <c r="N460" s="7">
        <f t="shared" si="16"/>
        <v>78260</v>
      </c>
      <c r="O460" s="8">
        <f t="shared" si="17"/>
        <v>71740</v>
      </c>
      <c r="P460" s="4"/>
    </row>
    <row r="461" spans="1:16" ht="15.95" customHeight="1">
      <c r="A461" s="2" t="s">
        <v>1038</v>
      </c>
      <c r="B461" s="2" t="s">
        <v>1039</v>
      </c>
      <c r="C461" s="9" t="s">
        <v>506</v>
      </c>
      <c r="D461" s="9" t="s">
        <v>1349</v>
      </c>
      <c r="E461" s="9" t="s">
        <v>1901</v>
      </c>
      <c r="F461" s="9" t="s">
        <v>294</v>
      </c>
      <c r="G461" s="9" t="s">
        <v>1350</v>
      </c>
      <c r="H461" s="9" t="s">
        <v>1901</v>
      </c>
      <c r="I461" s="7">
        <v>150000</v>
      </c>
      <c r="J461" s="6">
        <v>13580</v>
      </c>
      <c r="K461" s="6">
        <v>7420</v>
      </c>
      <c r="L461" s="6">
        <v>15160</v>
      </c>
      <c r="M461" s="6">
        <v>17240</v>
      </c>
      <c r="N461" s="7">
        <f t="shared" ref="N461:N522" si="18">SUM(J461:M461)</f>
        <v>53400</v>
      </c>
      <c r="O461" s="8">
        <f t="shared" ref="O461:O522" si="19">I461-N461</f>
        <v>96600</v>
      </c>
      <c r="P461" s="4"/>
    </row>
    <row r="462" spans="1:16" ht="15.95" customHeight="1">
      <c r="A462" s="2" t="s">
        <v>1038</v>
      </c>
      <c r="B462" s="2" t="s">
        <v>1039</v>
      </c>
      <c r="C462" s="9" t="s">
        <v>509</v>
      </c>
      <c r="D462" s="9" t="s">
        <v>1351</v>
      </c>
      <c r="E462" s="9" t="s">
        <v>1902</v>
      </c>
      <c r="F462" s="9" t="s">
        <v>32</v>
      </c>
      <c r="G462" s="9" t="s">
        <v>1352</v>
      </c>
      <c r="H462" s="9" t="s">
        <v>1697</v>
      </c>
      <c r="I462" s="7">
        <v>150000</v>
      </c>
      <c r="J462" s="6">
        <v>13580</v>
      </c>
      <c r="K462" s="6">
        <v>7420</v>
      </c>
      <c r="L462" s="6">
        <v>15160</v>
      </c>
      <c r="M462" s="6">
        <v>17240</v>
      </c>
      <c r="N462" s="7">
        <f t="shared" si="18"/>
        <v>53400</v>
      </c>
      <c r="O462" s="8">
        <f t="shared" si="19"/>
        <v>96600</v>
      </c>
      <c r="P462" s="4"/>
    </row>
    <row r="463" spans="1:16" ht="15.95" customHeight="1">
      <c r="A463" s="2" t="s">
        <v>1038</v>
      </c>
      <c r="B463" s="2" t="s">
        <v>1039</v>
      </c>
      <c r="C463" s="9" t="s">
        <v>512</v>
      </c>
      <c r="D463" s="9" t="s">
        <v>1353</v>
      </c>
      <c r="E463" s="9" t="s">
        <v>1851</v>
      </c>
      <c r="F463" s="9" t="s">
        <v>29</v>
      </c>
      <c r="G463" s="9" t="s">
        <v>1354</v>
      </c>
      <c r="H463" s="9" t="s">
        <v>1851</v>
      </c>
      <c r="I463" s="7">
        <v>150000</v>
      </c>
      <c r="J463" s="6">
        <v>19300</v>
      </c>
      <c r="K463" s="6">
        <v>20720</v>
      </c>
      <c r="L463" s="6">
        <v>29960</v>
      </c>
      <c r="M463" s="6">
        <v>31570</v>
      </c>
      <c r="N463" s="7">
        <f t="shared" si="18"/>
        <v>101550</v>
      </c>
      <c r="O463" s="8">
        <f t="shared" si="19"/>
        <v>48450</v>
      </c>
      <c r="P463" s="4"/>
    </row>
    <row r="464" spans="1:16" ht="15.95" customHeight="1">
      <c r="A464" s="2" t="s">
        <v>1038</v>
      </c>
      <c r="B464" s="2" t="s">
        <v>1039</v>
      </c>
      <c r="C464" s="9" t="s">
        <v>515</v>
      </c>
      <c r="D464" s="9" t="s">
        <v>1355</v>
      </c>
      <c r="E464" s="9" t="s">
        <v>1786</v>
      </c>
      <c r="F464" s="9" t="s">
        <v>29</v>
      </c>
      <c r="G464" s="9" t="s">
        <v>1356</v>
      </c>
      <c r="H464" s="9" t="s">
        <v>1786</v>
      </c>
      <c r="I464" s="7">
        <v>150000</v>
      </c>
      <c r="J464" s="6">
        <v>19300</v>
      </c>
      <c r="K464" s="6">
        <v>20720</v>
      </c>
      <c r="L464" s="6">
        <v>29960</v>
      </c>
      <c r="M464" s="6">
        <v>31570</v>
      </c>
      <c r="N464" s="7">
        <f t="shared" si="18"/>
        <v>101550</v>
      </c>
      <c r="O464" s="8">
        <f t="shared" si="19"/>
        <v>48450</v>
      </c>
      <c r="P464" s="4"/>
    </row>
    <row r="465" spans="1:16" ht="15.95" customHeight="1">
      <c r="A465" s="2" t="s">
        <v>1038</v>
      </c>
      <c r="B465" s="2" t="s">
        <v>1039</v>
      </c>
      <c r="C465" s="9" t="s">
        <v>516</v>
      </c>
      <c r="D465" s="9" t="s">
        <v>1357</v>
      </c>
      <c r="E465" s="9" t="s">
        <v>1606</v>
      </c>
      <c r="F465" s="9" t="s">
        <v>44</v>
      </c>
      <c r="G465" s="9" t="s">
        <v>1358</v>
      </c>
      <c r="H465" s="9" t="s">
        <v>1606</v>
      </c>
      <c r="I465" s="7">
        <v>150000</v>
      </c>
      <c r="J465" s="6">
        <v>25240</v>
      </c>
      <c r="K465" s="6">
        <v>14850</v>
      </c>
      <c r="L465" s="6">
        <v>19470</v>
      </c>
      <c r="M465" s="6">
        <v>18940</v>
      </c>
      <c r="N465" s="7">
        <f t="shared" si="18"/>
        <v>78500</v>
      </c>
      <c r="O465" s="8">
        <f t="shared" si="19"/>
        <v>71500</v>
      </c>
      <c r="P465" s="4"/>
    </row>
    <row r="466" spans="1:16" ht="15.95" customHeight="1">
      <c r="A466" s="2" t="s">
        <v>1038</v>
      </c>
      <c r="B466" s="2" t="s">
        <v>1039</v>
      </c>
      <c r="C466" s="9" t="s">
        <v>519</v>
      </c>
      <c r="D466" s="9" t="s">
        <v>1359</v>
      </c>
      <c r="E466" s="9" t="s">
        <v>1853</v>
      </c>
      <c r="F466" s="9" t="s">
        <v>44</v>
      </c>
      <c r="G466" s="9" t="s">
        <v>1360</v>
      </c>
      <c r="H466" s="9" t="s">
        <v>1853</v>
      </c>
      <c r="I466" s="7">
        <v>150000</v>
      </c>
      <c r="J466" s="6">
        <v>25240</v>
      </c>
      <c r="K466" s="6">
        <v>14850</v>
      </c>
      <c r="L466" s="6">
        <v>19470</v>
      </c>
      <c r="M466" s="6">
        <v>18940</v>
      </c>
      <c r="N466" s="7">
        <f t="shared" si="18"/>
        <v>78500</v>
      </c>
      <c r="O466" s="8">
        <f t="shared" si="19"/>
        <v>71500</v>
      </c>
      <c r="P466" s="4"/>
    </row>
    <row r="467" spans="1:16" ht="15.95" customHeight="1">
      <c r="A467" s="2" t="s">
        <v>1038</v>
      </c>
      <c r="B467" s="2" t="s">
        <v>1039</v>
      </c>
      <c r="C467" s="9" t="s">
        <v>523</v>
      </c>
      <c r="D467" s="9" t="s">
        <v>1361</v>
      </c>
      <c r="E467" s="9" t="s">
        <v>1608</v>
      </c>
      <c r="F467" s="9" t="s">
        <v>29</v>
      </c>
      <c r="G467" s="9" t="s">
        <v>1362</v>
      </c>
      <c r="H467" s="9" t="s">
        <v>1608</v>
      </c>
      <c r="I467" s="7">
        <v>150000</v>
      </c>
      <c r="J467" s="6">
        <v>24080</v>
      </c>
      <c r="K467" s="6">
        <v>21670</v>
      </c>
      <c r="L467" s="6">
        <v>33620</v>
      </c>
      <c r="M467" s="6">
        <v>31300</v>
      </c>
      <c r="N467" s="7">
        <f t="shared" si="18"/>
        <v>110670</v>
      </c>
      <c r="O467" s="8">
        <f t="shared" si="19"/>
        <v>39330</v>
      </c>
      <c r="P467" s="4"/>
    </row>
    <row r="468" spans="1:16" ht="15.95" customHeight="1">
      <c r="A468" s="2" t="s">
        <v>1038</v>
      </c>
      <c r="B468" s="2" t="s">
        <v>1039</v>
      </c>
      <c r="C468" s="9" t="s">
        <v>526</v>
      </c>
      <c r="D468" s="9" t="s">
        <v>1363</v>
      </c>
      <c r="E468" s="9" t="s">
        <v>1685</v>
      </c>
      <c r="F468" s="9" t="s">
        <v>32</v>
      </c>
      <c r="G468" s="9" t="s">
        <v>1364</v>
      </c>
      <c r="H468" s="9" t="s">
        <v>1957</v>
      </c>
      <c r="I468" s="7">
        <v>150000</v>
      </c>
      <c r="J468" s="6">
        <v>24080</v>
      </c>
      <c r="K468" s="6">
        <v>21670</v>
      </c>
      <c r="L468" s="6">
        <v>33620</v>
      </c>
      <c r="M468" s="6">
        <v>31300</v>
      </c>
      <c r="N468" s="7">
        <f t="shared" si="18"/>
        <v>110670</v>
      </c>
      <c r="O468" s="8">
        <f t="shared" si="19"/>
        <v>39330</v>
      </c>
      <c r="P468" s="4"/>
    </row>
    <row r="469" spans="1:16" ht="15.95" customHeight="1">
      <c r="A469" s="2" t="s">
        <v>1038</v>
      </c>
      <c r="B469" s="2" t="s">
        <v>1039</v>
      </c>
      <c r="C469" s="9" t="s">
        <v>529</v>
      </c>
      <c r="D469" s="9" t="s">
        <v>1365</v>
      </c>
      <c r="E469" s="9" t="s">
        <v>1855</v>
      </c>
      <c r="F469" s="9" t="s">
        <v>29</v>
      </c>
      <c r="G469" s="9" t="s">
        <v>1366</v>
      </c>
      <c r="H469" s="9" t="s">
        <v>2013</v>
      </c>
      <c r="I469" s="7">
        <v>150000</v>
      </c>
      <c r="J469" s="6">
        <v>13960</v>
      </c>
      <c r="K469" s="6">
        <v>11110</v>
      </c>
      <c r="L469" s="6">
        <v>25940</v>
      </c>
      <c r="M469" s="6">
        <v>22400</v>
      </c>
      <c r="N469" s="7">
        <f t="shared" si="18"/>
        <v>73410</v>
      </c>
      <c r="O469" s="8">
        <f t="shared" si="19"/>
        <v>76590</v>
      </c>
      <c r="P469" s="4"/>
    </row>
    <row r="470" spans="1:16" ht="15.95" customHeight="1">
      <c r="A470" s="2" t="s">
        <v>1038</v>
      </c>
      <c r="B470" s="2" t="s">
        <v>1039</v>
      </c>
      <c r="C470" s="9" t="s">
        <v>532</v>
      </c>
      <c r="D470" s="9" t="s">
        <v>1367</v>
      </c>
      <c r="E470" s="9" t="s">
        <v>1903</v>
      </c>
      <c r="F470" s="9" t="s">
        <v>44</v>
      </c>
      <c r="G470" s="9" t="s">
        <v>1368</v>
      </c>
      <c r="H470" s="9" t="s">
        <v>1903</v>
      </c>
      <c r="I470" s="7">
        <v>150000</v>
      </c>
      <c r="J470" s="6">
        <v>13960</v>
      </c>
      <c r="K470" s="6">
        <v>11110</v>
      </c>
      <c r="L470" s="6">
        <v>25940</v>
      </c>
      <c r="M470" s="6">
        <v>22400</v>
      </c>
      <c r="N470" s="7">
        <f t="shared" si="18"/>
        <v>73410</v>
      </c>
      <c r="O470" s="8">
        <f t="shared" si="19"/>
        <v>76590</v>
      </c>
      <c r="P470" s="4"/>
    </row>
    <row r="471" spans="1:16" ht="15.95" customHeight="1">
      <c r="A471" s="2" t="s">
        <v>1038</v>
      </c>
      <c r="B471" s="2" t="s">
        <v>1039</v>
      </c>
      <c r="C471" s="9" t="s">
        <v>535</v>
      </c>
      <c r="D471" s="9" t="s">
        <v>1369</v>
      </c>
      <c r="E471" s="9" t="s">
        <v>1709</v>
      </c>
      <c r="F471" s="9" t="s">
        <v>29</v>
      </c>
      <c r="G471" s="9" t="s">
        <v>1370</v>
      </c>
      <c r="H471" s="9" t="s">
        <v>1852</v>
      </c>
      <c r="I471" s="7">
        <v>150000</v>
      </c>
      <c r="J471" s="6">
        <v>6360</v>
      </c>
      <c r="K471" s="6">
        <v>11610</v>
      </c>
      <c r="L471" s="6">
        <v>24470</v>
      </c>
      <c r="M471" s="6">
        <v>9270</v>
      </c>
      <c r="N471" s="7">
        <f t="shared" si="18"/>
        <v>51710</v>
      </c>
      <c r="O471" s="8">
        <f t="shared" si="19"/>
        <v>98290</v>
      </c>
      <c r="P471" s="4"/>
    </row>
    <row r="472" spans="1:16" ht="15.95" customHeight="1">
      <c r="A472" s="2" t="s">
        <v>1038</v>
      </c>
      <c r="B472" s="2" t="s">
        <v>1039</v>
      </c>
      <c r="C472" s="9" t="s">
        <v>538</v>
      </c>
      <c r="D472" s="9" t="s">
        <v>1371</v>
      </c>
      <c r="E472" s="9" t="s">
        <v>1622</v>
      </c>
      <c r="F472" s="9" t="s">
        <v>44</v>
      </c>
      <c r="G472" s="9" t="s">
        <v>1372</v>
      </c>
      <c r="H472" s="9" t="s">
        <v>1622</v>
      </c>
      <c r="I472" s="7">
        <v>150000</v>
      </c>
      <c r="J472" s="6">
        <v>6360</v>
      </c>
      <c r="K472" s="6">
        <v>11610</v>
      </c>
      <c r="L472" s="6">
        <v>24470</v>
      </c>
      <c r="M472" s="6">
        <v>9270</v>
      </c>
      <c r="N472" s="7">
        <f t="shared" si="18"/>
        <v>51710</v>
      </c>
      <c r="O472" s="8">
        <f t="shared" si="19"/>
        <v>98290</v>
      </c>
      <c r="P472" s="4"/>
    </row>
    <row r="473" spans="1:16" ht="15.95" customHeight="1">
      <c r="A473" s="2" t="s">
        <v>1038</v>
      </c>
      <c r="B473" s="2" t="s">
        <v>1039</v>
      </c>
      <c r="C473" s="9" t="s">
        <v>541</v>
      </c>
      <c r="D473" s="9" t="s">
        <v>1373</v>
      </c>
      <c r="E473" s="9" t="s">
        <v>1592</v>
      </c>
      <c r="F473" s="9" t="s">
        <v>29</v>
      </c>
      <c r="G473" s="9" t="s">
        <v>1374</v>
      </c>
      <c r="H473" s="9" t="s">
        <v>1592</v>
      </c>
      <c r="I473" s="7">
        <v>150000</v>
      </c>
      <c r="J473" s="6">
        <v>17340</v>
      </c>
      <c r="K473" s="6">
        <v>17840</v>
      </c>
      <c r="L473" s="6">
        <v>30640</v>
      </c>
      <c r="M473" s="6">
        <v>15390</v>
      </c>
      <c r="N473" s="7">
        <f t="shared" si="18"/>
        <v>81210</v>
      </c>
      <c r="O473" s="8">
        <f t="shared" si="19"/>
        <v>68790</v>
      </c>
      <c r="P473" s="4"/>
    </row>
    <row r="474" spans="1:16" ht="15.95" customHeight="1">
      <c r="A474" s="2" t="s">
        <v>1038</v>
      </c>
      <c r="B474" s="2" t="s">
        <v>1039</v>
      </c>
      <c r="C474" s="9" t="s">
        <v>544</v>
      </c>
      <c r="D474" s="9" t="s">
        <v>1375</v>
      </c>
      <c r="E474" s="9" t="s">
        <v>1904</v>
      </c>
      <c r="F474" s="9" t="s">
        <v>32</v>
      </c>
      <c r="G474" s="9" t="s">
        <v>1376</v>
      </c>
      <c r="H474" s="9" t="s">
        <v>1904</v>
      </c>
      <c r="I474" s="7">
        <v>150000</v>
      </c>
      <c r="J474" s="6">
        <v>17340</v>
      </c>
      <c r="K474" s="6">
        <v>17840</v>
      </c>
      <c r="L474" s="6">
        <v>30640</v>
      </c>
      <c r="M474" s="6">
        <v>15390</v>
      </c>
      <c r="N474" s="7">
        <f t="shared" si="18"/>
        <v>81210</v>
      </c>
      <c r="O474" s="8">
        <f t="shared" si="19"/>
        <v>68790</v>
      </c>
      <c r="P474" s="4"/>
    </row>
    <row r="475" spans="1:16" ht="15.95" customHeight="1">
      <c r="A475" s="2" t="s">
        <v>1038</v>
      </c>
      <c r="B475" s="2" t="s">
        <v>1039</v>
      </c>
      <c r="C475" s="9" t="s">
        <v>547</v>
      </c>
      <c r="D475" s="9" t="s">
        <v>1377</v>
      </c>
      <c r="E475" s="9" t="s">
        <v>1905</v>
      </c>
      <c r="F475" s="9" t="s">
        <v>44</v>
      </c>
      <c r="G475" s="9" t="s">
        <v>1378</v>
      </c>
      <c r="H475" s="9" t="s">
        <v>1905</v>
      </c>
      <c r="I475" s="7">
        <v>150000</v>
      </c>
      <c r="J475" s="6">
        <v>23170</v>
      </c>
      <c r="K475" s="6">
        <v>11650</v>
      </c>
      <c r="L475" s="6">
        <v>27420</v>
      </c>
      <c r="M475" s="6">
        <v>29520</v>
      </c>
      <c r="N475" s="7">
        <f t="shared" si="18"/>
        <v>91760</v>
      </c>
      <c r="O475" s="8">
        <f t="shared" si="19"/>
        <v>58240</v>
      </c>
      <c r="P475" s="4"/>
    </row>
    <row r="476" spans="1:16" ht="15.95" customHeight="1">
      <c r="A476" s="2" t="s">
        <v>1038</v>
      </c>
      <c r="B476" s="2" t="s">
        <v>1039</v>
      </c>
      <c r="C476" s="9" t="s">
        <v>550</v>
      </c>
      <c r="D476" s="9" t="s">
        <v>1379</v>
      </c>
      <c r="E476" s="9" t="s">
        <v>1906</v>
      </c>
      <c r="F476" s="9" t="s">
        <v>29</v>
      </c>
      <c r="G476" s="9" t="s">
        <v>1380</v>
      </c>
      <c r="H476" s="9" t="s">
        <v>2014</v>
      </c>
      <c r="I476" s="7">
        <v>150000</v>
      </c>
      <c r="J476" s="6">
        <v>23170</v>
      </c>
      <c r="K476" s="6">
        <v>11650</v>
      </c>
      <c r="L476" s="6">
        <v>27420</v>
      </c>
      <c r="M476" s="6">
        <v>29520</v>
      </c>
      <c r="N476" s="7">
        <f t="shared" si="18"/>
        <v>91760</v>
      </c>
      <c r="O476" s="8">
        <f t="shared" si="19"/>
        <v>58240</v>
      </c>
      <c r="P476" s="4"/>
    </row>
    <row r="477" spans="1:16" ht="15.95" customHeight="1">
      <c r="A477" s="2" t="s">
        <v>1038</v>
      </c>
      <c r="B477" s="2" t="s">
        <v>1039</v>
      </c>
      <c r="C477" s="9" t="s">
        <v>553</v>
      </c>
      <c r="D477" s="9" t="s">
        <v>1381</v>
      </c>
      <c r="E477" s="9" t="s">
        <v>1907</v>
      </c>
      <c r="F477" s="9" t="s">
        <v>288</v>
      </c>
      <c r="G477" s="9" t="s">
        <v>1382</v>
      </c>
      <c r="H477" s="9" t="s">
        <v>1907</v>
      </c>
      <c r="I477" s="7">
        <v>150000</v>
      </c>
      <c r="J477" s="6">
        <v>7400</v>
      </c>
      <c r="K477" s="6">
        <v>9130</v>
      </c>
      <c r="L477" s="6">
        <v>11920</v>
      </c>
      <c r="M477" s="6">
        <v>11250</v>
      </c>
      <c r="N477" s="7">
        <f t="shared" si="18"/>
        <v>39700</v>
      </c>
      <c r="O477" s="8">
        <f t="shared" si="19"/>
        <v>110300</v>
      </c>
      <c r="P477" s="4"/>
    </row>
    <row r="478" spans="1:16" ht="15.95" customHeight="1">
      <c r="A478" s="2" t="s">
        <v>1038</v>
      </c>
      <c r="B478" s="2" t="s">
        <v>1039</v>
      </c>
      <c r="C478" s="9" t="s">
        <v>556</v>
      </c>
      <c r="D478" s="9" t="s">
        <v>1383</v>
      </c>
      <c r="E478" s="9" t="s">
        <v>1853</v>
      </c>
      <c r="F478" s="9" t="s">
        <v>29</v>
      </c>
      <c r="G478" s="9" t="s">
        <v>1384</v>
      </c>
      <c r="H478" s="9" t="s">
        <v>1570</v>
      </c>
      <c r="I478" s="7">
        <v>150000</v>
      </c>
      <c r="J478" s="6">
        <v>7400</v>
      </c>
      <c r="K478" s="6">
        <v>9130</v>
      </c>
      <c r="L478" s="6">
        <v>11920</v>
      </c>
      <c r="M478" s="6">
        <v>11250</v>
      </c>
      <c r="N478" s="7">
        <f t="shared" si="18"/>
        <v>39700</v>
      </c>
      <c r="O478" s="8">
        <f t="shared" si="19"/>
        <v>110300</v>
      </c>
      <c r="P478" s="4"/>
    </row>
    <row r="479" spans="1:16" ht="15.95" customHeight="1">
      <c r="A479" s="2" t="s">
        <v>1038</v>
      </c>
      <c r="B479" s="2" t="s">
        <v>1039</v>
      </c>
      <c r="C479" s="9" t="s">
        <v>560</v>
      </c>
      <c r="D479" s="9" t="s">
        <v>1385</v>
      </c>
      <c r="E479" s="9" t="s">
        <v>1592</v>
      </c>
      <c r="F479" s="9" t="s">
        <v>74</v>
      </c>
      <c r="G479" s="9" t="s">
        <v>1386</v>
      </c>
      <c r="H479" s="9" t="s">
        <v>1592</v>
      </c>
      <c r="I479" s="7">
        <v>150000</v>
      </c>
      <c r="J479" s="6">
        <v>15310</v>
      </c>
      <c r="K479" s="6">
        <v>12150</v>
      </c>
      <c r="L479" s="6">
        <v>21740</v>
      </c>
      <c r="M479" s="6">
        <v>26900</v>
      </c>
      <c r="N479" s="7">
        <f t="shared" si="18"/>
        <v>76100</v>
      </c>
      <c r="O479" s="8">
        <f t="shared" si="19"/>
        <v>73900</v>
      </c>
      <c r="P479" s="4"/>
    </row>
    <row r="480" spans="1:16" ht="15.95" customHeight="1">
      <c r="A480" s="2" t="s">
        <v>1038</v>
      </c>
      <c r="B480" s="2" t="s">
        <v>1039</v>
      </c>
      <c r="C480" s="9" t="s">
        <v>563</v>
      </c>
      <c r="D480" s="9" t="s">
        <v>1387</v>
      </c>
      <c r="E480" s="9" t="s">
        <v>1908</v>
      </c>
      <c r="F480" s="9" t="s">
        <v>19</v>
      </c>
      <c r="G480" s="9" t="s">
        <v>1388</v>
      </c>
      <c r="H480" s="9" t="s">
        <v>2015</v>
      </c>
      <c r="I480" s="7">
        <v>150000</v>
      </c>
      <c r="J480" s="6">
        <v>15310</v>
      </c>
      <c r="K480" s="6">
        <v>12150</v>
      </c>
      <c r="L480" s="6">
        <v>21740</v>
      </c>
      <c r="M480" s="6">
        <v>26900</v>
      </c>
      <c r="N480" s="7">
        <f t="shared" si="18"/>
        <v>76100</v>
      </c>
      <c r="O480" s="8">
        <f t="shared" si="19"/>
        <v>73900</v>
      </c>
      <c r="P480" s="4"/>
    </row>
    <row r="481" spans="1:16" ht="15.95" customHeight="1">
      <c r="A481" s="2" t="s">
        <v>1038</v>
      </c>
      <c r="B481" s="2" t="s">
        <v>1039</v>
      </c>
      <c r="C481" s="9" t="s">
        <v>566</v>
      </c>
      <c r="D481" s="9" t="s">
        <v>1389</v>
      </c>
      <c r="E481" s="9" t="s">
        <v>1909</v>
      </c>
      <c r="F481" s="9" t="s">
        <v>23</v>
      </c>
      <c r="G481" s="9" t="s">
        <v>1390</v>
      </c>
      <c r="H481" s="9" t="s">
        <v>1909</v>
      </c>
      <c r="I481" s="7">
        <v>150000</v>
      </c>
      <c r="J481" s="6">
        <v>10470</v>
      </c>
      <c r="K481" s="6">
        <v>10870</v>
      </c>
      <c r="L481" s="6">
        <v>26900</v>
      </c>
      <c r="M481" s="6">
        <v>15770</v>
      </c>
      <c r="N481" s="7">
        <f t="shared" si="18"/>
        <v>64010</v>
      </c>
      <c r="O481" s="8">
        <f t="shared" si="19"/>
        <v>85990</v>
      </c>
      <c r="P481" s="4"/>
    </row>
    <row r="482" spans="1:16" ht="15.95" customHeight="1">
      <c r="A482" s="2" t="s">
        <v>1038</v>
      </c>
      <c r="B482" s="2" t="s">
        <v>1039</v>
      </c>
      <c r="C482" s="9" t="s">
        <v>569</v>
      </c>
      <c r="D482" s="9" t="s">
        <v>1391</v>
      </c>
      <c r="E482" s="9" t="s">
        <v>1596</v>
      </c>
      <c r="F482" s="9" t="s">
        <v>29</v>
      </c>
      <c r="G482" s="9" t="s">
        <v>1392</v>
      </c>
      <c r="H482" s="9" t="s">
        <v>1596</v>
      </c>
      <c r="I482" s="7">
        <v>150000</v>
      </c>
      <c r="J482" s="6">
        <v>10470</v>
      </c>
      <c r="K482" s="6">
        <v>10870</v>
      </c>
      <c r="L482" s="6">
        <v>26900</v>
      </c>
      <c r="M482" s="6">
        <v>15770</v>
      </c>
      <c r="N482" s="7">
        <f t="shared" si="18"/>
        <v>64010</v>
      </c>
      <c r="O482" s="8">
        <f t="shared" si="19"/>
        <v>85990</v>
      </c>
      <c r="P482" s="4"/>
    </row>
    <row r="483" spans="1:16" ht="15.95" customHeight="1">
      <c r="A483" s="2" t="s">
        <v>1038</v>
      </c>
      <c r="B483" s="2" t="s">
        <v>1039</v>
      </c>
      <c r="C483" s="9" t="s">
        <v>591</v>
      </c>
      <c r="D483" s="9" t="s">
        <v>1393</v>
      </c>
      <c r="E483" s="9" t="s">
        <v>1910</v>
      </c>
      <c r="F483" s="9" t="s">
        <v>17</v>
      </c>
      <c r="G483" s="9" t="s">
        <v>1394</v>
      </c>
      <c r="H483" s="9" t="s">
        <v>2016</v>
      </c>
      <c r="I483" s="7">
        <v>150000</v>
      </c>
      <c r="J483" s="6">
        <v>16260</v>
      </c>
      <c r="K483" s="6">
        <v>15880</v>
      </c>
      <c r="L483" s="6">
        <v>40780</v>
      </c>
      <c r="M483" s="6">
        <v>20430</v>
      </c>
      <c r="N483" s="7">
        <f t="shared" si="18"/>
        <v>93350</v>
      </c>
      <c r="O483" s="8">
        <f t="shared" si="19"/>
        <v>56650</v>
      </c>
      <c r="P483" s="4"/>
    </row>
    <row r="484" spans="1:16" ht="15.95" customHeight="1">
      <c r="A484" s="2" t="s">
        <v>1038</v>
      </c>
      <c r="B484" s="2" t="s">
        <v>1039</v>
      </c>
      <c r="C484" s="9" t="s">
        <v>592</v>
      </c>
      <c r="D484" s="9" t="s">
        <v>1395</v>
      </c>
      <c r="E484" s="9" t="s">
        <v>1911</v>
      </c>
      <c r="F484" s="9" t="s">
        <v>44</v>
      </c>
      <c r="G484" s="9" t="s">
        <v>1396</v>
      </c>
      <c r="H484" s="9" t="s">
        <v>1911</v>
      </c>
      <c r="I484" s="7">
        <v>150000</v>
      </c>
      <c r="J484" s="6">
        <v>14170</v>
      </c>
      <c r="K484" s="6">
        <v>6240</v>
      </c>
      <c r="L484" s="6">
        <v>5530</v>
      </c>
      <c r="M484" s="6">
        <v>3440</v>
      </c>
      <c r="N484" s="7">
        <f t="shared" si="18"/>
        <v>29380</v>
      </c>
      <c r="O484" s="8">
        <f t="shared" si="19"/>
        <v>120620</v>
      </c>
      <c r="P484" s="4"/>
    </row>
    <row r="485" spans="1:16" ht="15.95" customHeight="1">
      <c r="A485" s="2" t="s">
        <v>1038</v>
      </c>
      <c r="B485" s="2" t="s">
        <v>1039</v>
      </c>
      <c r="C485" s="9" t="s">
        <v>593</v>
      </c>
      <c r="D485" s="9" t="s">
        <v>1397</v>
      </c>
      <c r="E485" s="9" t="s">
        <v>1767</v>
      </c>
      <c r="F485" s="9" t="s">
        <v>70</v>
      </c>
      <c r="G485" s="9" t="s">
        <v>1398</v>
      </c>
      <c r="H485" s="9" t="s">
        <v>1767</v>
      </c>
      <c r="I485" s="7">
        <v>150000</v>
      </c>
      <c r="J485" s="6">
        <v>23080</v>
      </c>
      <c r="K485" s="6">
        <v>27310</v>
      </c>
      <c r="L485" s="6">
        <v>42880</v>
      </c>
      <c r="M485" s="6">
        <v>49640</v>
      </c>
      <c r="N485" s="7">
        <f t="shared" si="18"/>
        <v>142910</v>
      </c>
      <c r="O485" s="8">
        <f t="shared" si="19"/>
        <v>7090</v>
      </c>
      <c r="P485" s="4"/>
    </row>
    <row r="486" spans="1:16" ht="15.95" customHeight="1">
      <c r="A486" s="2" t="s">
        <v>1038</v>
      </c>
      <c r="B486" s="2" t="s">
        <v>1039</v>
      </c>
      <c r="C486" s="9" t="s">
        <v>594</v>
      </c>
      <c r="D486" s="9" t="s">
        <v>1399</v>
      </c>
      <c r="E486" s="9" t="s">
        <v>1889</v>
      </c>
      <c r="F486" s="9" t="s">
        <v>29</v>
      </c>
      <c r="G486" s="9" t="s">
        <v>1400</v>
      </c>
      <c r="H486" s="9" t="s">
        <v>2017</v>
      </c>
      <c r="I486" s="7">
        <v>150000</v>
      </c>
      <c r="J486" s="6">
        <v>17030</v>
      </c>
      <c r="K486" s="6">
        <v>18630</v>
      </c>
      <c r="L486" s="6">
        <v>34440</v>
      </c>
      <c r="M486" s="6">
        <v>21780</v>
      </c>
      <c r="N486" s="7">
        <f t="shared" si="18"/>
        <v>91880</v>
      </c>
      <c r="O486" s="8">
        <f t="shared" si="19"/>
        <v>58120</v>
      </c>
      <c r="P486" s="4"/>
    </row>
    <row r="487" spans="1:16" ht="15.95" customHeight="1">
      <c r="A487" s="2" t="s">
        <v>1038</v>
      </c>
      <c r="B487" s="2" t="s">
        <v>1039</v>
      </c>
      <c r="C487" s="9" t="s">
        <v>595</v>
      </c>
      <c r="D487" s="9" t="s">
        <v>1401</v>
      </c>
      <c r="E487" s="9" t="s">
        <v>1912</v>
      </c>
      <c r="F487" s="9" t="s">
        <v>44</v>
      </c>
      <c r="G487" s="9" t="s">
        <v>1402</v>
      </c>
      <c r="H487" s="9" t="s">
        <v>1912</v>
      </c>
      <c r="I487" s="7">
        <v>150000</v>
      </c>
      <c r="J487" s="6">
        <v>21470</v>
      </c>
      <c r="K487" s="6">
        <v>18940</v>
      </c>
      <c r="L487" s="6">
        <v>37640</v>
      </c>
      <c r="M487" s="6">
        <v>27630</v>
      </c>
      <c r="N487" s="7">
        <f t="shared" si="18"/>
        <v>105680</v>
      </c>
      <c r="O487" s="8">
        <f t="shared" si="19"/>
        <v>44320</v>
      </c>
      <c r="P487" s="4"/>
    </row>
    <row r="488" spans="1:16" ht="15.95" customHeight="1">
      <c r="A488" s="2" t="s">
        <v>1038</v>
      </c>
      <c r="B488" s="2" t="s">
        <v>1039</v>
      </c>
      <c r="C488" s="9" t="s">
        <v>598</v>
      </c>
      <c r="D488" s="9" t="s">
        <v>1403</v>
      </c>
      <c r="E488" s="9" t="s">
        <v>1913</v>
      </c>
      <c r="F488" s="9" t="s">
        <v>29</v>
      </c>
      <c r="G488" s="9" t="s">
        <v>1404</v>
      </c>
      <c r="H488" s="9" t="s">
        <v>1913</v>
      </c>
      <c r="I488" s="7">
        <v>150000</v>
      </c>
      <c r="J488" s="6">
        <v>21470</v>
      </c>
      <c r="K488" s="6">
        <v>18940</v>
      </c>
      <c r="L488" s="6">
        <v>37640</v>
      </c>
      <c r="M488" s="6">
        <v>27630</v>
      </c>
      <c r="N488" s="7">
        <f t="shared" si="18"/>
        <v>105680</v>
      </c>
      <c r="O488" s="8">
        <f t="shared" si="19"/>
        <v>44320</v>
      </c>
      <c r="P488" s="4"/>
    </row>
    <row r="489" spans="1:16" ht="15.95" customHeight="1">
      <c r="A489" s="2" t="s">
        <v>1038</v>
      </c>
      <c r="B489" s="2" t="s">
        <v>1039</v>
      </c>
      <c r="C489" s="9" t="s">
        <v>601</v>
      </c>
      <c r="D489" s="9" t="s">
        <v>1405</v>
      </c>
      <c r="E489" s="9" t="s">
        <v>1914</v>
      </c>
      <c r="F489" s="9" t="s">
        <v>23</v>
      </c>
      <c r="G489" s="9" t="s">
        <v>1406</v>
      </c>
      <c r="H489" s="9" t="s">
        <v>1914</v>
      </c>
      <c r="I489" s="7">
        <v>150000</v>
      </c>
      <c r="J489" s="6">
        <v>20170</v>
      </c>
      <c r="K489" s="6">
        <v>14230</v>
      </c>
      <c r="L489" s="6">
        <v>21920</v>
      </c>
      <c r="M489" s="6">
        <v>19960</v>
      </c>
      <c r="N489" s="7">
        <f t="shared" si="18"/>
        <v>76280</v>
      </c>
      <c r="O489" s="8">
        <f t="shared" si="19"/>
        <v>73720</v>
      </c>
      <c r="P489" s="4"/>
    </row>
    <row r="490" spans="1:16" ht="15.95" customHeight="1">
      <c r="A490" s="2" t="s">
        <v>1038</v>
      </c>
      <c r="B490" s="2" t="s">
        <v>1039</v>
      </c>
      <c r="C490" s="9" t="s">
        <v>604</v>
      </c>
      <c r="D490" s="9" t="s">
        <v>1407</v>
      </c>
      <c r="E490" s="9" t="s">
        <v>1915</v>
      </c>
      <c r="F490" s="9" t="s">
        <v>23</v>
      </c>
      <c r="G490" s="9" t="s">
        <v>1408</v>
      </c>
      <c r="H490" s="9" t="s">
        <v>1915</v>
      </c>
      <c r="I490" s="7">
        <v>150000</v>
      </c>
      <c r="J490" s="6">
        <v>20170</v>
      </c>
      <c r="K490" s="6">
        <v>14230</v>
      </c>
      <c r="L490" s="6">
        <v>21920</v>
      </c>
      <c r="M490" s="6">
        <v>19960</v>
      </c>
      <c r="N490" s="7">
        <f t="shared" si="18"/>
        <v>76280</v>
      </c>
      <c r="O490" s="8">
        <f t="shared" si="19"/>
        <v>73720</v>
      </c>
      <c r="P490" s="4"/>
    </row>
    <row r="491" spans="1:16" ht="15.95" customHeight="1">
      <c r="A491" s="2" t="s">
        <v>1038</v>
      </c>
      <c r="B491" s="2" t="s">
        <v>1039</v>
      </c>
      <c r="C491" s="9" t="s">
        <v>607</v>
      </c>
      <c r="D491" s="9" t="s">
        <v>1409</v>
      </c>
      <c r="E491" s="9" t="s">
        <v>1786</v>
      </c>
      <c r="F491" s="9" t="s">
        <v>23</v>
      </c>
      <c r="G491" s="9" t="s">
        <v>1410</v>
      </c>
      <c r="H491" s="9" t="s">
        <v>1786</v>
      </c>
      <c r="I491" s="7">
        <v>150000</v>
      </c>
      <c r="J491" s="6">
        <v>13750</v>
      </c>
      <c r="K491" s="6">
        <v>15600</v>
      </c>
      <c r="L491" s="6">
        <v>22680</v>
      </c>
      <c r="M491" s="6">
        <v>19260</v>
      </c>
      <c r="N491" s="7">
        <f t="shared" si="18"/>
        <v>71290</v>
      </c>
      <c r="O491" s="8">
        <f t="shared" si="19"/>
        <v>78710</v>
      </c>
      <c r="P491" s="4"/>
    </row>
    <row r="492" spans="1:16" ht="15.95" customHeight="1">
      <c r="A492" s="2" t="s">
        <v>1038</v>
      </c>
      <c r="B492" s="2" t="s">
        <v>1039</v>
      </c>
      <c r="C492" s="9" t="s">
        <v>610</v>
      </c>
      <c r="D492" s="9" t="s">
        <v>1411</v>
      </c>
      <c r="E492" s="9" t="s">
        <v>1702</v>
      </c>
      <c r="F492" s="9" t="s">
        <v>32</v>
      </c>
      <c r="G492" s="9" t="s">
        <v>1412</v>
      </c>
      <c r="H492" s="9" t="s">
        <v>1702</v>
      </c>
      <c r="I492" s="7">
        <v>150000</v>
      </c>
      <c r="J492" s="6">
        <v>13750</v>
      </c>
      <c r="K492" s="6">
        <v>15600</v>
      </c>
      <c r="L492" s="6">
        <v>22680</v>
      </c>
      <c r="M492" s="6">
        <v>19260</v>
      </c>
      <c r="N492" s="7">
        <f t="shared" si="18"/>
        <v>71290</v>
      </c>
      <c r="O492" s="8">
        <f t="shared" si="19"/>
        <v>78710</v>
      </c>
      <c r="P492" s="4"/>
    </row>
    <row r="493" spans="1:16" ht="15.95" customHeight="1">
      <c r="A493" s="2" t="s">
        <v>1038</v>
      </c>
      <c r="B493" s="2" t="s">
        <v>1039</v>
      </c>
      <c r="C493" s="9" t="s">
        <v>613</v>
      </c>
      <c r="D493" s="9" t="s">
        <v>1413</v>
      </c>
      <c r="E493" s="9" t="s">
        <v>1916</v>
      </c>
      <c r="F493" s="9" t="s">
        <v>23</v>
      </c>
      <c r="G493" s="9" t="s">
        <v>1414</v>
      </c>
      <c r="H493" s="9" t="s">
        <v>1916</v>
      </c>
      <c r="I493" s="7">
        <v>150000</v>
      </c>
      <c r="J493" s="6">
        <v>13650</v>
      </c>
      <c r="K493" s="6">
        <v>12880</v>
      </c>
      <c r="L493" s="6">
        <v>40410</v>
      </c>
      <c r="M493" s="6">
        <v>26590</v>
      </c>
      <c r="N493" s="7">
        <f t="shared" si="18"/>
        <v>93530</v>
      </c>
      <c r="O493" s="8">
        <f t="shared" si="19"/>
        <v>56470</v>
      </c>
      <c r="P493" s="4"/>
    </row>
    <row r="494" spans="1:16" ht="15.95" customHeight="1">
      <c r="A494" s="2" t="s">
        <v>1038</v>
      </c>
      <c r="B494" s="2" t="s">
        <v>1039</v>
      </c>
      <c r="C494" s="9" t="s">
        <v>616</v>
      </c>
      <c r="D494" s="9" t="s">
        <v>1415</v>
      </c>
      <c r="E494" s="9" t="s">
        <v>1917</v>
      </c>
      <c r="F494" s="9" t="s">
        <v>29</v>
      </c>
      <c r="G494" s="9" t="s">
        <v>1416</v>
      </c>
      <c r="H494" s="9" t="s">
        <v>1917</v>
      </c>
      <c r="I494" s="7">
        <v>150000</v>
      </c>
      <c r="J494" s="6">
        <v>13650</v>
      </c>
      <c r="K494" s="6">
        <v>12880</v>
      </c>
      <c r="L494" s="6">
        <v>40410</v>
      </c>
      <c r="M494" s="6">
        <v>26590</v>
      </c>
      <c r="N494" s="7">
        <f t="shared" si="18"/>
        <v>93530</v>
      </c>
      <c r="O494" s="8">
        <f t="shared" si="19"/>
        <v>56470</v>
      </c>
      <c r="P494" s="4"/>
    </row>
    <row r="495" spans="1:16" ht="15.95" customHeight="1">
      <c r="A495" s="2" t="s">
        <v>1038</v>
      </c>
      <c r="B495" s="2" t="s">
        <v>1039</v>
      </c>
      <c r="C495" s="9" t="s">
        <v>619</v>
      </c>
      <c r="D495" s="9" t="s">
        <v>1417</v>
      </c>
      <c r="E495" s="9" t="s">
        <v>1918</v>
      </c>
      <c r="F495" s="9" t="s">
        <v>218</v>
      </c>
      <c r="G495" s="9" t="s">
        <v>1418</v>
      </c>
      <c r="H495" s="9" t="s">
        <v>1918</v>
      </c>
      <c r="I495" s="7">
        <v>150000</v>
      </c>
      <c r="J495" s="6">
        <v>10030</v>
      </c>
      <c r="K495" s="6">
        <v>6550</v>
      </c>
      <c r="L495" s="6">
        <v>9270</v>
      </c>
      <c r="M495" s="6">
        <v>11450</v>
      </c>
      <c r="N495" s="7">
        <f t="shared" si="18"/>
        <v>37300</v>
      </c>
      <c r="O495" s="8">
        <f t="shared" si="19"/>
        <v>112700</v>
      </c>
      <c r="P495" s="4"/>
    </row>
    <row r="496" spans="1:16" ht="15.95" customHeight="1">
      <c r="A496" s="2" t="s">
        <v>1038</v>
      </c>
      <c r="B496" s="2" t="s">
        <v>1039</v>
      </c>
      <c r="C496" s="9" t="s">
        <v>622</v>
      </c>
      <c r="D496" s="9" t="s">
        <v>1419</v>
      </c>
      <c r="E496" s="9" t="s">
        <v>1919</v>
      </c>
      <c r="F496" s="9" t="s">
        <v>44</v>
      </c>
      <c r="G496" s="9" t="s">
        <v>1420</v>
      </c>
      <c r="H496" s="9" t="s">
        <v>1919</v>
      </c>
      <c r="I496" s="7">
        <v>150000</v>
      </c>
      <c r="J496" s="6">
        <v>10030</v>
      </c>
      <c r="K496" s="6">
        <v>6550</v>
      </c>
      <c r="L496" s="6">
        <v>9270</v>
      </c>
      <c r="M496" s="6">
        <v>11450</v>
      </c>
      <c r="N496" s="7">
        <f t="shared" si="18"/>
        <v>37300</v>
      </c>
      <c r="O496" s="8">
        <f t="shared" si="19"/>
        <v>112700</v>
      </c>
      <c r="P496" s="4"/>
    </row>
    <row r="497" spans="1:16" ht="15.95" customHeight="1">
      <c r="A497" s="2" t="s">
        <v>1038</v>
      </c>
      <c r="B497" s="2" t="s">
        <v>1039</v>
      </c>
      <c r="C497" s="9" t="s">
        <v>625</v>
      </c>
      <c r="D497" s="9" t="s">
        <v>1421</v>
      </c>
      <c r="E497" s="9" t="s">
        <v>1889</v>
      </c>
      <c r="F497" s="9" t="s">
        <v>85</v>
      </c>
      <c r="G497" s="9" t="s">
        <v>1422</v>
      </c>
      <c r="H497" s="9" t="s">
        <v>1889</v>
      </c>
      <c r="I497" s="7">
        <v>150000</v>
      </c>
      <c r="J497" s="6">
        <v>29100</v>
      </c>
      <c r="K497" s="6">
        <v>13810</v>
      </c>
      <c r="L497" s="6">
        <v>33980</v>
      </c>
      <c r="M497" s="6">
        <v>21440</v>
      </c>
      <c r="N497" s="7">
        <f t="shared" si="18"/>
        <v>98330</v>
      </c>
      <c r="O497" s="8">
        <f t="shared" si="19"/>
        <v>51670</v>
      </c>
      <c r="P497" s="4"/>
    </row>
    <row r="498" spans="1:16" ht="15.95" customHeight="1">
      <c r="A498" s="2" t="s">
        <v>1038</v>
      </c>
      <c r="B498" s="2" t="s">
        <v>1039</v>
      </c>
      <c r="C498" s="9" t="s">
        <v>628</v>
      </c>
      <c r="D498" s="9" t="s">
        <v>1423</v>
      </c>
      <c r="E498" s="9" t="s">
        <v>1920</v>
      </c>
      <c r="F498" s="9" t="s">
        <v>44</v>
      </c>
      <c r="G498" s="9" t="s">
        <v>1424</v>
      </c>
      <c r="H498" s="9" t="s">
        <v>1920</v>
      </c>
      <c r="I498" s="7">
        <v>150000</v>
      </c>
      <c r="J498" s="6">
        <v>29100</v>
      </c>
      <c r="K498" s="6">
        <v>13810</v>
      </c>
      <c r="L498" s="6">
        <v>33980</v>
      </c>
      <c r="M498" s="6">
        <v>21440</v>
      </c>
      <c r="N498" s="7">
        <f t="shared" si="18"/>
        <v>98330</v>
      </c>
      <c r="O498" s="8">
        <f t="shared" si="19"/>
        <v>51670</v>
      </c>
      <c r="P498" s="4"/>
    </row>
    <row r="499" spans="1:16" ht="15.95" customHeight="1">
      <c r="A499" s="2" t="s">
        <v>1038</v>
      </c>
      <c r="B499" s="2" t="s">
        <v>1039</v>
      </c>
      <c r="C499" s="9" t="s">
        <v>629</v>
      </c>
      <c r="D499" s="9" t="s">
        <v>1425</v>
      </c>
      <c r="E499" s="9" t="s">
        <v>1921</v>
      </c>
      <c r="F499" s="9" t="s">
        <v>521</v>
      </c>
      <c r="G499" s="9" t="s">
        <v>1426</v>
      </c>
      <c r="H499" s="9" t="s">
        <v>1921</v>
      </c>
      <c r="I499" s="7">
        <v>150000</v>
      </c>
      <c r="J499" s="6">
        <v>12230</v>
      </c>
      <c r="K499" s="6">
        <v>8180</v>
      </c>
      <c r="L499" s="6">
        <v>13620</v>
      </c>
      <c r="M499" s="6">
        <v>13660</v>
      </c>
      <c r="N499" s="7">
        <f t="shared" si="18"/>
        <v>47690</v>
      </c>
      <c r="O499" s="8">
        <f t="shared" si="19"/>
        <v>102310</v>
      </c>
      <c r="P499" s="4"/>
    </row>
    <row r="500" spans="1:16" ht="15.95" customHeight="1">
      <c r="A500" s="2" t="s">
        <v>1038</v>
      </c>
      <c r="B500" s="2" t="s">
        <v>1039</v>
      </c>
      <c r="C500" s="9" t="s">
        <v>630</v>
      </c>
      <c r="D500" s="9" t="s">
        <v>1427</v>
      </c>
      <c r="E500" s="9" t="s">
        <v>1922</v>
      </c>
      <c r="F500" s="9" t="s">
        <v>17</v>
      </c>
      <c r="G500" s="9" t="s">
        <v>1428</v>
      </c>
      <c r="H500" s="9" t="s">
        <v>1922</v>
      </c>
      <c r="I500" s="7">
        <v>150000</v>
      </c>
      <c r="J500" s="6">
        <v>12230</v>
      </c>
      <c r="K500" s="6">
        <v>8180</v>
      </c>
      <c r="L500" s="6">
        <v>13620</v>
      </c>
      <c r="M500" s="6">
        <v>13660</v>
      </c>
      <c r="N500" s="7">
        <f t="shared" si="18"/>
        <v>47690</v>
      </c>
      <c r="O500" s="8">
        <f t="shared" si="19"/>
        <v>102310</v>
      </c>
      <c r="P500" s="4"/>
    </row>
    <row r="501" spans="1:16" ht="15.95" customHeight="1">
      <c r="A501" s="2" t="s">
        <v>1038</v>
      </c>
      <c r="B501" s="2" t="s">
        <v>1039</v>
      </c>
      <c r="C501" s="9" t="s">
        <v>631</v>
      </c>
      <c r="D501" s="9" t="s">
        <v>1429</v>
      </c>
      <c r="E501" s="9" t="s">
        <v>1574</v>
      </c>
      <c r="F501" s="9" t="s">
        <v>29</v>
      </c>
      <c r="G501" s="9" t="s">
        <v>1430</v>
      </c>
      <c r="H501" s="9" t="s">
        <v>1843</v>
      </c>
      <c r="I501" s="7">
        <v>150000</v>
      </c>
      <c r="J501" s="6">
        <v>12590</v>
      </c>
      <c r="K501" s="6">
        <v>13230</v>
      </c>
      <c r="L501" s="6">
        <v>37630</v>
      </c>
      <c r="M501" s="6">
        <v>28360</v>
      </c>
      <c r="N501" s="7">
        <f t="shared" si="18"/>
        <v>91810</v>
      </c>
      <c r="O501" s="8">
        <f t="shared" si="19"/>
        <v>58190</v>
      </c>
      <c r="P501" s="4"/>
    </row>
    <row r="502" spans="1:16" ht="15.95" customHeight="1">
      <c r="A502" s="2" t="s">
        <v>1038</v>
      </c>
      <c r="B502" s="2" t="s">
        <v>1039</v>
      </c>
      <c r="C502" s="9" t="s">
        <v>634</v>
      </c>
      <c r="D502" s="9" t="s">
        <v>1431</v>
      </c>
      <c r="E502" s="9" t="s">
        <v>1923</v>
      </c>
      <c r="F502" s="9" t="s">
        <v>17</v>
      </c>
      <c r="G502" s="9" t="s">
        <v>1432</v>
      </c>
      <c r="H502" s="9" t="s">
        <v>1923</v>
      </c>
      <c r="I502" s="7">
        <v>150000</v>
      </c>
      <c r="J502" s="6">
        <v>12590</v>
      </c>
      <c r="K502" s="6">
        <v>13230</v>
      </c>
      <c r="L502" s="6">
        <v>37630</v>
      </c>
      <c r="M502" s="6">
        <v>28360</v>
      </c>
      <c r="N502" s="7">
        <f t="shared" si="18"/>
        <v>91810</v>
      </c>
      <c r="O502" s="8">
        <f t="shared" si="19"/>
        <v>58190</v>
      </c>
      <c r="P502" s="4"/>
    </row>
    <row r="503" spans="1:16" ht="15.95" customHeight="1">
      <c r="A503" s="2" t="s">
        <v>1038</v>
      </c>
      <c r="B503" s="2" t="s">
        <v>1039</v>
      </c>
      <c r="C503" s="9" t="s">
        <v>637</v>
      </c>
      <c r="D503" s="9" t="s">
        <v>1433</v>
      </c>
      <c r="E503" s="9" t="s">
        <v>1776</v>
      </c>
      <c r="F503" s="9" t="s">
        <v>29</v>
      </c>
      <c r="G503" s="9" t="s">
        <v>1434</v>
      </c>
      <c r="H503" s="9" t="s">
        <v>1776</v>
      </c>
      <c r="I503" s="7">
        <v>150000</v>
      </c>
      <c r="J503" s="6">
        <v>15100</v>
      </c>
      <c r="K503" s="6">
        <v>14080</v>
      </c>
      <c r="L503" s="6">
        <v>27850</v>
      </c>
      <c r="M503" s="6">
        <v>18900</v>
      </c>
      <c r="N503" s="7">
        <f t="shared" si="18"/>
        <v>75930</v>
      </c>
      <c r="O503" s="8">
        <f t="shared" si="19"/>
        <v>74070</v>
      </c>
      <c r="P503" s="4"/>
    </row>
    <row r="504" spans="1:16" ht="15.95" customHeight="1">
      <c r="A504" s="2" t="s">
        <v>1038</v>
      </c>
      <c r="B504" s="2" t="s">
        <v>1039</v>
      </c>
      <c r="C504" s="9" t="s">
        <v>640</v>
      </c>
      <c r="D504" s="9" t="s">
        <v>1435</v>
      </c>
      <c r="E504" s="9" t="s">
        <v>1827</v>
      </c>
      <c r="F504" s="9" t="s">
        <v>29</v>
      </c>
      <c r="G504" s="9" t="s">
        <v>1436</v>
      </c>
      <c r="H504" s="9" t="s">
        <v>1827</v>
      </c>
      <c r="I504" s="7">
        <v>150000</v>
      </c>
      <c r="J504" s="6">
        <v>15100</v>
      </c>
      <c r="K504" s="6">
        <v>14080</v>
      </c>
      <c r="L504" s="6">
        <v>27850</v>
      </c>
      <c r="M504" s="6">
        <v>18900</v>
      </c>
      <c r="N504" s="7">
        <f t="shared" si="18"/>
        <v>75930</v>
      </c>
      <c r="O504" s="8">
        <f t="shared" si="19"/>
        <v>74070</v>
      </c>
      <c r="P504" s="4"/>
    </row>
    <row r="505" spans="1:16" ht="15.95" customHeight="1">
      <c r="A505" s="2" t="s">
        <v>1038</v>
      </c>
      <c r="B505" s="2" t="s">
        <v>1039</v>
      </c>
      <c r="C505" s="9" t="s">
        <v>643</v>
      </c>
      <c r="D505" s="9" t="s">
        <v>1437</v>
      </c>
      <c r="E505" s="9" t="s">
        <v>1924</v>
      </c>
      <c r="F505" s="9" t="s">
        <v>44</v>
      </c>
      <c r="G505" s="9" t="s">
        <v>1438</v>
      </c>
      <c r="H505" s="9" t="s">
        <v>1924</v>
      </c>
      <c r="I505" s="7">
        <v>150000</v>
      </c>
      <c r="J505" s="6">
        <v>17520</v>
      </c>
      <c r="K505" s="6">
        <v>14580</v>
      </c>
      <c r="L505" s="6">
        <v>26620</v>
      </c>
      <c r="M505" s="6">
        <v>18960</v>
      </c>
      <c r="N505" s="7">
        <f t="shared" si="18"/>
        <v>77680</v>
      </c>
      <c r="O505" s="8">
        <f t="shared" si="19"/>
        <v>72320</v>
      </c>
      <c r="P505" s="4"/>
    </row>
    <row r="506" spans="1:16" ht="15.95" customHeight="1">
      <c r="A506" s="2" t="s">
        <v>1038</v>
      </c>
      <c r="B506" s="2" t="s">
        <v>1039</v>
      </c>
      <c r="C506" s="9" t="s">
        <v>644</v>
      </c>
      <c r="D506" s="9" t="s">
        <v>1439</v>
      </c>
      <c r="E506" s="9" t="s">
        <v>1925</v>
      </c>
      <c r="F506" s="9" t="s">
        <v>44</v>
      </c>
      <c r="G506" s="9" t="s">
        <v>1440</v>
      </c>
      <c r="H506" s="9" t="s">
        <v>1925</v>
      </c>
      <c r="I506" s="7">
        <v>150000</v>
      </c>
      <c r="J506" s="6">
        <v>17520</v>
      </c>
      <c r="K506" s="6">
        <v>14580</v>
      </c>
      <c r="L506" s="6">
        <v>26620</v>
      </c>
      <c r="M506" s="6">
        <v>18960</v>
      </c>
      <c r="N506" s="7">
        <f t="shared" si="18"/>
        <v>77680</v>
      </c>
      <c r="O506" s="8">
        <f t="shared" si="19"/>
        <v>72320</v>
      </c>
      <c r="P506" s="4"/>
    </row>
    <row r="507" spans="1:16" ht="15.95" customHeight="1">
      <c r="A507" s="2" t="s">
        <v>1038</v>
      </c>
      <c r="B507" s="2" t="s">
        <v>1039</v>
      </c>
      <c r="C507" s="9" t="s">
        <v>648</v>
      </c>
      <c r="D507" s="9" t="s">
        <v>1441</v>
      </c>
      <c r="E507" s="9" t="s">
        <v>1926</v>
      </c>
      <c r="F507" s="9" t="s">
        <v>44</v>
      </c>
      <c r="G507" s="9" t="s">
        <v>1442</v>
      </c>
      <c r="H507" s="9" t="s">
        <v>1926</v>
      </c>
      <c r="I507" s="7">
        <v>150000</v>
      </c>
      <c r="J507" s="6">
        <v>13050</v>
      </c>
      <c r="K507" s="6">
        <v>34260</v>
      </c>
      <c r="L507" s="6">
        <v>65890</v>
      </c>
      <c r="M507" s="6">
        <v>31980</v>
      </c>
      <c r="N507" s="7">
        <f t="shared" si="18"/>
        <v>145180</v>
      </c>
      <c r="O507" s="8">
        <f t="shared" si="19"/>
        <v>4820</v>
      </c>
      <c r="P507" s="4"/>
    </row>
    <row r="508" spans="1:16" ht="15.95" customHeight="1">
      <c r="A508" s="2" t="s">
        <v>1038</v>
      </c>
      <c r="B508" s="2" t="s">
        <v>1039</v>
      </c>
      <c r="C508" s="9" t="s">
        <v>651</v>
      </c>
      <c r="D508" s="9" t="s">
        <v>1443</v>
      </c>
      <c r="E508" s="9" t="s">
        <v>1763</v>
      </c>
      <c r="F508" s="9" t="s">
        <v>29</v>
      </c>
      <c r="G508" s="9" t="s">
        <v>1444</v>
      </c>
      <c r="H508" s="9" t="s">
        <v>1763</v>
      </c>
      <c r="I508" s="7">
        <v>150000</v>
      </c>
      <c r="J508" s="6">
        <v>12890</v>
      </c>
      <c r="K508" s="6">
        <v>10210</v>
      </c>
      <c r="L508" s="6">
        <v>26570</v>
      </c>
      <c r="M508" s="6">
        <v>16100</v>
      </c>
      <c r="N508" s="7">
        <f t="shared" si="18"/>
        <v>65770</v>
      </c>
      <c r="O508" s="8">
        <f t="shared" si="19"/>
        <v>84230</v>
      </c>
      <c r="P508" s="4"/>
    </row>
    <row r="509" spans="1:16" ht="15.95" customHeight="1">
      <c r="A509" s="2" t="s">
        <v>1038</v>
      </c>
      <c r="B509" s="2" t="s">
        <v>1039</v>
      </c>
      <c r="C509" s="9" t="s">
        <v>654</v>
      </c>
      <c r="D509" s="9" t="s">
        <v>1445</v>
      </c>
      <c r="E509" s="9" t="s">
        <v>1927</v>
      </c>
      <c r="F509" s="9" t="s">
        <v>29</v>
      </c>
      <c r="G509" s="9" t="s">
        <v>1446</v>
      </c>
      <c r="H509" s="9" t="s">
        <v>1927</v>
      </c>
      <c r="I509" s="7">
        <v>150000</v>
      </c>
      <c r="J509" s="6">
        <v>12890</v>
      </c>
      <c r="K509" s="6">
        <v>10210</v>
      </c>
      <c r="L509" s="6">
        <v>26570</v>
      </c>
      <c r="M509" s="6">
        <v>16100</v>
      </c>
      <c r="N509" s="7">
        <f t="shared" si="18"/>
        <v>65770</v>
      </c>
      <c r="O509" s="8">
        <f t="shared" si="19"/>
        <v>84230</v>
      </c>
      <c r="P509" s="4"/>
    </row>
    <row r="510" spans="1:16" ht="15.95" customHeight="1">
      <c r="A510" s="2" t="s">
        <v>1038</v>
      </c>
      <c r="B510" s="2" t="s">
        <v>1039</v>
      </c>
      <c r="C510" s="9" t="s">
        <v>657</v>
      </c>
      <c r="D510" s="9" t="s">
        <v>1447</v>
      </c>
      <c r="E510" s="9" t="s">
        <v>1928</v>
      </c>
      <c r="F510" s="9" t="s">
        <v>29</v>
      </c>
      <c r="G510" s="9" t="s">
        <v>1448</v>
      </c>
      <c r="H510" s="9" t="s">
        <v>1570</v>
      </c>
      <c r="I510" s="7">
        <v>150000</v>
      </c>
      <c r="J510" s="6">
        <v>17230</v>
      </c>
      <c r="K510" s="6">
        <v>13390</v>
      </c>
      <c r="L510" s="6">
        <v>25560</v>
      </c>
      <c r="M510" s="6">
        <v>19910</v>
      </c>
      <c r="N510" s="7">
        <f t="shared" si="18"/>
        <v>76090</v>
      </c>
      <c r="O510" s="8">
        <f t="shared" si="19"/>
        <v>73910</v>
      </c>
      <c r="P510" s="4"/>
    </row>
    <row r="511" spans="1:16" ht="15.95" customHeight="1">
      <c r="A511" s="2" t="s">
        <v>1038</v>
      </c>
      <c r="B511" s="2" t="s">
        <v>1039</v>
      </c>
      <c r="C511" s="9" t="s">
        <v>660</v>
      </c>
      <c r="D511" s="9" t="s">
        <v>1449</v>
      </c>
      <c r="E511" s="9" t="s">
        <v>1929</v>
      </c>
      <c r="F511" s="9" t="s">
        <v>29</v>
      </c>
      <c r="G511" s="9" t="s">
        <v>1450</v>
      </c>
      <c r="H511" s="9" t="s">
        <v>1929</v>
      </c>
      <c r="I511" s="7">
        <v>150000</v>
      </c>
      <c r="J511" s="6">
        <v>17230</v>
      </c>
      <c r="K511" s="6">
        <v>13390</v>
      </c>
      <c r="L511" s="6">
        <v>25560</v>
      </c>
      <c r="M511" s="6">
        <v>19910</v>
      </c>
      <c r="N511" s="7">
        <f t="shared" si="18"/>
        <v>76090</v>
      </c>
      <c r="O511" s="8">
        <f t="shared" si="19"/>
        <v>73910</v>
      </c>
      <c r="P511" s="4"/>
    </row>
    <row r="512" spans="1:16" ht="15.95" customHeight="1">
      <c r="A512" s="2" t="s">
        <v>1038</v>
      </c>
      <c r="B512" s="2" t="s">
        <v>1039</v>
      </c>
      <c r="C512" s="9" t="s">
        <v>681</v>
      </c>
      <c r="D512" s="9" t="s">
        <v>1451</v>
      </c>
      <c r="E512" s="9" t="s">
        <v>1930</v>
      </c>
      <c r="F512" s="9" t="s">
        <v>225</v>
      </c>
      <c r="G512" s="9" t="s">
        <v>1452</v>
      </c>
      <c r="H512" s="9" t="s">
        <v>1930</v>
      </c>
      <c r="I512" s="7">
        <v>150000</v>
      </c>
      <c r="J512" s="6">
        <v>10030</v>
      </c>
      <c r="K512" s="6">
        <v>11500</v>
      </c>
      <c r="L512" s="6">
        <v>31580</v>
      </c>
      <c r="M512" s="6">
        <v>17990</v>
      </c>
      <c r="N512" s="7">
        <f t="shared" si="18"/>
        <v>71100</v>
      </c>
      <c r="O512" s="8">
        <f t="shared" si="19"/>
        <v>78900</v>
      </c>
      <c r="P512" s="4"/>
    </row>
    <row r="513" spans="1:16" ht="15.95" customHeight="1">
      <c r="A513" s="2" t="s">
        <v>1038</v>
      </c>
      <c r="B513" s="2" t="s">
        <v>1039</v>
      </c>
      <c r="C513" s="9" t="s">
        <v>682</v>
      </c>
      <c r="D513" s="9" t="s">
        <v>1453</v>
      </c>
      <c r="E513" s="9" t="s">
        <v>1931</v>
      </c>
      <c r="F513" s="9" t="s">
        <v>44</v>
      </c>
      <c r="G513" s="9" t="s">
        <v>1454</v>
      </c>
      <c r="H513" s="9" t="s">
        <v>1931</v>
      </c>
      <c r="I513" s="7">
        <v>150000</v>
      </c>
      <c r="J513" s="6">
        <v>41330</v>
      </c>
      <c r="K513" s="6">
        <v>25730</v>
      </c>
      <c r="L513" s="6">
        <v>45550</v>
      </c>
      <c r="M513" s="6">
        <v>36510</v>
      </c>
      <c r="N513" s="7">
        <f t="shared" si="18"/>
        <v>149120</v>
      </c>
      <c r="O513" s="8">
        <f t="shared" si="19"/>
        <v>880</v>
      </c>
      <c r="P513" s="4"/>
    </row>
    <row r="514" spans="1:16" ht="15.95" customHeight="1">
      <c r="A514" s="2" t="s">
        <v>1038</v>
      </c>
      <c r="B514" s="2" t="s">
        <v>1039</v>
      </c>
      <c r="C514" s="9" t="s">
        <v>685</v>
      </c>
      <c r="D514" s="9" t="s">
        <v>1455</v>
      </c>
      <c r="E514" s="9" t="s">
        <v>1628</v>
      </c>
      <c r="F514" s="9" t="s">
        <v>1456</v>
      </c>
      <c r="G514" s="9" t="s">
        <v>1457</v>
      </c>
      <c r="H514" s="9" t="s">
        <v>1628</v>
      </c>
      <c r="I514" s="7">
        <v>150000</v>
      </c>
      <c r="J514" s="6">
        <v>11050</v>
      </c>
      <c r="K514" s="6">
        <v>8760</v>
      </c>
      <c r="L514" s="6">
        <v>15620</v>
      </c>
      <c r="M514" s="6">
        <v>11070</v>
      </c>
      <c r="N514" s="7">
        <f t="shared" si="18"/>
        <v>46500</v>
      </c>
      <c r="O514" s="8">
        <f t="shared" si="19"/>
        <v>103500</v>
      </c>
      <c r="P514" s="4"/>
    </row>
    <row r="515" spans="1:16" ht="15.95" customHeight="1">
      <c r="A515" s="2" t="s">
        <v>1038</v>
      </c>
      <c r="B515" s="2" t="s">
        <v>1039</v>
      </c>
      <c r="C515" s="9" t="s">
        <v>688</v>
      </c>
      <c r="D515" s="9" t="s">
        <v>1458</v>
      </c>
      <c r="E515" s="9" t="s">
        <v>1932</v>
      </c>
      <c r="F515" s="9" t="s">
        <v>1459</v>
      </c>
      <c r="G515" s="9" t="s">
        <v>1460</v>
      </c>
      <c r="H515" s="9" t="s">
        <v>1866</v>
      </c>
      <c r="I515" s="7">
        <v>150000</v>
      </c>
      <c r="J515" s="6">
        <v>32270</v>
      </c>
      <c r="K515" s="6">
        <v>14770</v>
      </c>
      <c r="L515" s="6">
        <v>44470</v>
      </c>
      <c r="M515" s="6">
        <v>28780</v>
      </c>
      <c r="N515" s="7">
        <f t="shared" si="18"/>
        <v>120290</v>
      </c>
      <c r="O515" s="8">
        <f t="shared" si="19"/>
        <v>29710</v>
      </c>
      <c r="P515" s="4"/>
    </row>
    <row r="516" spans="1:16" ht="15.95" customHeight="1">
      <c r="A516" s="2" t="s">
        <v>1038</v>
      </c>
      <c r="B516" s="2" t="s">
        <v>1039</v>
      </c>
      <c r="C516" s="9" t="s">
        <v>689</v>
      </c>
      <c r="D516" s="9" t="s">
        <v>1461</v>
      </c>
      <c r="E516" s="9" t="s">
        <v>1917</v>
      </c>
      <c r="F516" s="9" t="s">
        <v>32</v>
      </c>
      <c r="G516" s="9" t="s">
        <v>1462</v>
      </c>
      <c r="H516" s="9" t="s">
        <v>1917</v>
      </c>
      <c r="I516" s="7">
        <v>150000</v>
      </c>
      <c r="J516" s="6">
        <v>14230</v>
      </c>
      <c r="K516" s="6">
        <v>17510</v>
      </c>
      <c r="L516" s="6">
        <v>39270</v>
      </c>
      <c r="M516" s="6">
        <v>30070</v>
      </c>
      <c r="N516" s="7">
        <f t="shared" si="18"/>
        <v>101080</v>
      </c>
      <c r="O516" s="8">
        <f t="shared" si="19"/>
        <v>48920</v>
      </c>
      <c r="P516" s="4"/>
    </row>
    <row r="517" spans="1:16" ht="15.95" customHeight="1">
      <c r="A517" s="2" t="s">
        <v>1038</v>
      </c>
      <c r="B517" s="2" t="s">
        <v>1039</v>
      </c>
      <c r="C517" s="9" t="s">
        <v>692</v>
      </c>
      <c r="D517" s="9" t="s">
        <v>1463</v>
      </c>
      <c r="E517" s="9" t="s">
        <v>1933</v>
      </c>
      <c r="F517" s="9" t="s">
        <v>17</v>
      </c>
      <c r="G517" s="9" t="s">
        <v>1464</v>
      </c>
      <c r="H517" s="9" t="s">
        <v>1933</v>
      </c>
      <c r="I517" s="7">
        <v>150000</v>
      </c>
      <c r="J517" s="6">
        <v>23900</v>
      </c>
      <c r="K517" s="6">
        <v>18040</v>
      </c>
      <c r="L517" s="6">
        <v>32250</v>
      </c>
      <c r="M517" s="6">
        <v>29100</v>
      </c>
      <c r="N517" s="7">
        <f t="shared" si="18"/>
        <v>103290</v>
      </c>
      <c r="O517" s="8">
        <f t="shared" si="19"/>
        <v>46710</v>
      </c>
      <c r="P517" s="4"/>
    </row>
    <row r="518" spans="1:16" ht="15.95" customHeight="1">
      <c r="A518" s="2" t="s">
        <v>1038</v>
      </c>
      <c r="B518" s="2" t="s">
        <v>1039</v>
      </c>
      <c r="C518" s="9" t="s">
        <v>695</v>
      </c>
      <c r="D518" s="9" t="s">
        <v>1465</v>
      </c>
      <c r="E518" s="9" t="s">
        <v>1650</v>
      </c>
      <c r="F518" s="9" t="s">
        <v>63</v>
      </c>
      <c r="G518" s="9" t="s">
        <v>1466</v>
      </c>
      <c r="H518" s="9" t="s">
        <v>1650</v>
      </c>
      <c r="I518" s="7">
        <v>150000</v>
      </c>
      <c r="J518" s="6">
        <v>23900</v>
      </c>
      <c r="K518" s="6">
        <v>18040</v>
      </c>
      <c r="L518" s="6">
        <v>32250</v>
      </c>
      <c r="M518" s="6">
        <v>29100</v>
      </c>
      <c r="N518" s="7">
        <f t="shared" si="18"/>
        <v>103290</v>
      </c>
      <c r="O518" s="8">
        <f t="shared" si="19"/>
        <v>46710</v>
      </c>
      <c r="P518" s="4"/>
    </row>
    <row r="519" spans="1:16" ht="15.95" customHeight="1">
      <c r="A519" s="2" t="s">
        <v>1038</v>
      </c>
      <c r="B519" s="2" t="s">
        <v>1039</v>
      </c>
      <c r="C519" s="9" t="s">
        <v>698</v>
      </c>
      <c r="D519" s="9" t="s">
        <v>1467</v>
      </c>
      <c r="E519" s="9" t="s">
        <v>1855</v>
      </c>
      <c r="F519" s="9" t="s">
        <v>17</v>
      </c>
      <c r="G519" s="9" t="s">
        <v>1468</v>
      </c>
      <c r="H519" s="9" t="s">
        <v>1855</v>
      </c>
      <c r="I519" s="7">
        <v>150000</v>
      </c>
      <c r="J519" s="6">
        <v>16960</v>
      </c>
      <c r="K519" s="6">
        <v>15290</v>
      </c>
      <c r="L519" s="6">
        <v>27150</v>
      </c>
      <c r="M519" s="6">
        <v>21390</v>
      </c>
      <c r="N519" s="7">
        <f t="shared" si="18"/>
        <v>80790</v>
      </c>
      <c r="O519" s="8">
        <f t="shared" si="19"/>
        <v>69210</v>
      </c>
      <c r="P519" s="4"/>
    </row>
    <row r="520" spans="1:16" ht="15.95" customHeight="1">
      <c r="A520" s="2" t="s">
        <v>1038</v>
      </c>
      <c r="B520" s="2" t="s">
        <v>1039</v>
      </c>
      <c r="C520" s="9" t="s">
        <v>701</v>
      </c>
      <c r="D520" s="9" t="s">
        <v>1469</v>
      </c>
      <c r="E520" s="9" t="s">
        <v>1934</v>
      </c>
      <c r="F520" s="9" t="s">
        <v>63</v>
      </c>
      <c r="G520" s="9" t="s">
        <v>1470</v>
      </c>
      <c r="H520" s="9" t="s">
        <v>2018</v>
      </c>
      <c r="I520" s="7">
        <v>150000</v>
      </c>
      <c r="J520" s="6">
        <v>16960</v>
      </c>
      <c r="K520" s="6">
        <v>15290</v>
      </c>
      <c r="L520" s="6">
        <v>27150</v>
      </c>
      <c r="M520" s="6">
        <v>21390</v>
      </c>
      <c r="N520" s="7">
        <f t="shared" si="18"/>
        <v>80790</v>
      </c>
      <c r="O520" s="8">
        <f t="shared" si="19"/>
        <v>69210</v>
      </c>
      <c r="P520" s="4"/>
    </row>
    <row r="521" spans="1:16" ht="15.95" customHeight="1">
      <c r="A521" s="2" t="s">
        <v>1038</v>
      </c>
      <c r="B521" s="2" t="s">
        <v>1039</v>
      </c>
      <c r="C521" s="9" t="s">
        <v>704</v>
      </c>
      <c r="D521" s="9" t="s">
        <v>1471</v>
      </c>
      <c r="E521" s="9" t="s">
        <v>1582</v>
      </c>
      <c r="F521" s="9" t="s">
        <v>29</v>
      </c>
      <c r="G521" s="9" t="s">
        <v>1472</v>
      </c>
      <c r="H521" s="9" t="s">
        <v>1892</v>
      </c>
      <c r="I521" s="7">
        <v>150000</v>
      </c>
      <c r="J521" s="6">
        <v>9530</v>
      </c>
      <c r="K521" s="6">
        <v>6400</v>
      </c>
      <c r="L521" s="6">
        <v>11180</v>
      </c>
      <c r="M521" s="6">
        <v>16090</v>
      </c>
      <c r="N521" s="7">
        <f t="shared" si="18"/>
        <v>43200</v>
      </c>
      <c r="O521" s="8">
        <f t="shared" si="19"/>
        <v>106800</v>
      </c>
      <c r="P521" s="4"/>
    </row>
    <row r="522" spans="1:16" ht="15.95" customHeight="1">
      <c r="A522" s="2" t="s">
        <v>1038</v>
      </c>
      <c r="B522" s="2" t="s">
        <v>1039</v>
      </c>
      <c r="C522" s="9" t="s">
        <v>705</v>
      </c>
      <c r="D522" s="9" t="s">
        <v>1473</v>
      </c>
      <c r="E522" s="9" t="s">
        <v>1881</v>
      </c>
      <c r="F522" s="9" t="s">
        <v>17</v>
      </c>
      <c r="G522" s="9" t="s">
        <v>1474</v>
      </c>
      <c r="H522" s="9" t="s">
        <v>1881</v>
      </c>
      <c r="I522" s="7">
        <v>150000</v>
      </c>
      <c r="J522" s="6">
        <v>9530</v>
      </c>
      <c r="K522" s="6">
        <v>6400</v>
      </c>
      <c r="L522" s="6">
        <v>11180</v>
      </c>
      <c r="M522" s="6">
        <v>16090</v>
      </c>
      <c r="N522" s="7">
        <f t="shared" si="18"/>
        <v>43200</v>
      </c>
      <c r="O522" s="8">
        <f t="shared" si="19"/>
        <v>106800</v>
      </c>
      <c r="P522" s="4"/>
    </row>
    <row r="523" spans="1:16" ht="15.95" customHeight="1">
      <c r="A523" s="2" t="s">
        <v>1038</v>
      </c>
      <c r="B523" s="2" t="s">
        <v>1039</v>
      </c>
      <c r="C523" s="9" t="s">
        <v>706</v>
      </c>
      <c r="D523" s="9" t="s">
        <v>1475</v>
      </c>
      <c r="E523" s="9" t="s">
        <v>1582</v>
      </c>
      <c r="F523" s="9" t="s">
        <v>218</v>
      </c>
      <c r="G523" s="9" t="s">
        <v>1476</v>
      </c>
      <c r="H523" s="9" t="s">
        <v>1582</v>
      </c>
      <c r="I523" s="7">
        <v>150000</v>
      </c>
      <c r="J523" s="6">
        <v>12380</v>
      </c>
      <c r="K523" s="6">
        <v>13150</v>
      </c>
      <c r="L523" s="6">
        <v>35080</v>
      </c>
      <c r="M523" s="6">
        <v>10880</v>
      </c>
      <c r="N523" s="7">
        <f t="shared" ref="N523:N569" si="20">SUM(J523:M523)</f>
        <v>71490</v>
      </c>
      <c r="O523" s="8">
        <f t="shared" ref="O523:O569" si="21">I523-N523</f>
        <v>78510</v>
      </c>
      <c r="P523" s="4"/>
    </row>
    <row r="524" spans="1:16" ht="15.95" customHeight="1">
      <c r="A524" s="2" t="s">
        <v>1038</v>
      </c>
      <c r="B524" s="2" t="s">
        <v>1039</v>
      </c>
      <c r="C524" s="9" t="s">
        <v>709</v>
      </c>
      <c r="D524" s="9" t="s">
        <v>1477</v>
      </c>
      <c r="E524" s="9" t="s">
        <v>1692</v>
      </c>
      <c r="F524" s="9" t="s">
        <v>29</v>
      </c>
      <c r="G524" s="9" t="s">
        <v>1478</v>
      </c>
      <c r="H524" s="9" t="s">
        <v>1692</v>
      </c>
      <c r="I524" s="7">
        <v>150000</v>
      </c>
      <c r="J524" s="6">
        <v>12380</v>
      </c>
      <c r="K524" s="6">
        <v>13150</v>
      </c>
      <c r="L524" s="6">
        <v>35080</v>
      </c>
      <c r="M524" s="6">
        <v>10880</v>
      </c>
      <c r="N524" s="7">
        <f t="shared" si="20"/>
        <v>71490</v>
      </c>
      <c r="O524" s="8">
        <f t="shared" si="21"/>
        <v>78510</v>
      </c>
      <c r="P524" s="4"/>
    </row>
    <row r="525" spans="1:16" ht="15.95" customHeight="1">
      <c r="A525" s="2" t="s">
        <v>1038</v>
      </c>
      <c r="B525" s="2" t="s">
        <v>1039</v>
      </c>
      <c r="C525" s="9" t="s">
        <v>712</v>
      </c>
      <c r="D525" s="9" t="s">
        <v>1479</v>
      </c>
      <c r="E525" s="9" t="s">
        <v>1935</v>
      </c>
      <c r="F525" s="9" t="s">
        <v>1235</v>
      </c>
      <c r="G525" s="9" t="s">
        <v>1480</v>
      </c>
      <c r="H525" s="9" t="s">
        <v>1935</v>
      </c>
      <c r="I525" s="7">
        <v>150000</v>
      </c>
      <c r="J525" s="6">
        <v>17380</v>
      </c>
      <c r="K525" s="6">
        <v>11490</v>
      </c>
      <c r="L525" s="6">
        <v>20450</v>
      </c>
      <c r="M525" s="6">
        <v>17400</v>
      </c>
      <c r="N525" s="7">
        <f t="shared" si="20"/>
        <v>66720</v>
      </c>
      <c r="O525" s="8">
        <f t="shared" si="21"/>
        <v>83280</v>
      </c>
      <c r="P525" s="4"/>
    </row>
    <row r="526" spans="1:16" ht="15.95" customHeight="1">
      <c r="A526" s="2" t="s">
        <v>1038</v>
      </c>
      <c r="B526" s="2" t="s">
        <v>1039</v>
      </c>
      <c r="C526" s="9" t="s">
        <v>713</v>
      </c>
      <c r="D526" s="9" t="s">
        <v>1481</v>
      </c>
      <c r="E526" s="9" t="s">
        <v>1936</v>
      </c>
      <c r="F526" s="9" t="s">
        <v>17</v>
      </c>
      <c r="G526" s="9" t="s">
        <v>1482</v>
      </c>
      <c r="H526" s="9" t="s">
        <v>2019</v>
      </c>
      <c r="I526" s="7">
        <v>150000</v>
      </c>
      <c r="J526" s="6">
        <v>17380</v>
      </c>
      <c r="K526" s="6">
        <v>11490</v>
      </c>
      <c r="L526" s="6">
        <v>20450</v>
      </c>
      <c r="M526" s="6">
        <v>17400</v>
      </c>
      <c r="N526" s="7">
        <f t="shared" si="20"/>
        <v>66720</v>
      </c>
      <c r="O526" s="8">
        <f t="shared" si="21"/>
        <v>83280</v>
      </c>
      <c r="P526" s="4"/>
    </row>
    <row r="527" spans="1:16" ht="15.95" customHeight="1">
      <c r="A527" s="2" t="s">
        <v>1038</v>
      </c>
      <c r="B527" s="2" t="s">
        <v>1039</v>
      </c>
      <c r="C527" s="9" t="s">
        <v>714</v>
      </c>
      <c r="D527" s="9" t="s">
        <v>1483</v>
      </c>
      <c r="E527" s="9" t="s">
        <v>1937</v>
      </c>
      <c r="F527" s="9" t="s">
        <v>44</v>
      </c>
      <c r="G527" s="9" t="s">
        <v>1484</v>
      </c>
      <c r="H527" s="9" t="s">
        <v>1937</v>
      </c>
      <c r="I527" s="7">
        <v>150000</v>
      </c>
      <c r="J527" s="6">
        <v>15360</v>
      </c>
      <c r="K527" s="6">
        <v>5080</v>
      </c>
      <c r="L527" s="6">
        <v>7610</v>
      </c>
      <c r="M527" s="6">
        <v>10280</v>
      </c>
      <c r="N527" s="7">
        <f t="shared" si="20"/>
        <v>38330</v>
      </c>
      <c r="O527" s="8">
        <f t="shared" si="21"/>
        <v>111670</v>
      </c>
      <c r="P527" s="4"/>
    </row>
    <row r="528" spans="1:16" ht="15.95" customHeight="1">
      <c r="A528" s="2" t="s">
        <v>1038</v>
      </c>
      <c r="B528" s="2" t="s">
        <v>1039</v>
      </c>
      <c r="C528" s="9" t="s">
        <v>717</v>
      </c>
      <c r="D528" s="9" t="s">
        <v>1485</v>
      </c>
      <c r="E528" s="9" t="s">
        <v>1938</v>
      </c>
      <c r="F528" s="9" t="s">
        <v>1486</v>
      </c>
      <c r="G528" s="9" t="s">
        <v>1487</v>
      </c>
      <c r="H528" s="9" t="s">
        <v>1938</v>
      </c>
      <c r="I528" s="7">
        <v>150000</v>
      </c>
      <c r="J528" s="6">
        <v>15360</v>
      </c>
      <c r="K528" s="6">
        <v>5080</v>
      </c>
      <c r="L528" s="6">
        <v>7610</v>
      </c>
      <c r="M528" s="6">
        <v>10280</v>
      </c>
      <c r="N528" s="7">
        <f t="shared" si="20"/>
        <v>38330</v>
      </c>
      <c r="O528" s="8">
        <f t="shared" si="21"/>
        <v>111670</v>
      </c>
      <c r="P528" s="4"/>
    </row>
    <row r="529" spans="1:16" ht="15.95" customHeight="1">
      <c r="A529" s="2" t="s">
        <v>1038</v>
      </c>
      <c r="B529" s="2" t="s">
        <v>1039</v>
      </c>
      <c r="C529" s="9" t="s">
        <v>720</v>
      </c>
      <c r="D529" s="9" t="s">
        <v>1488</v>
      </c>
      <c r="E529" s="9" t="s">
        <v>1582</v>
      </c>
      <c r="F529" s="9" t="s">
        <v>29</v>
      </c>
      <c r="G529" s="9" t="s">
        <v>1489</v>
      </c>
      <c r="H529" s="9" t="s">
        <v>1582</v>
      </c>
      <c r="I529" s="7">
        <v>150000</v>
      </c>
      <c r="J529" s="6">
        <v>16660</v>
      </c>
      <c r="K529" s="6">
        <v>16160</v>
      </c>
      <c r="L529" s="6">
        <v>22650</v>
      </c>
      <c r="M529" s="6">
        <v>24580</v>
      </c>
      <c r="N529" s="7">
        <f t="shared" si="20"/>
        <v>80050</v>
      </c>
      <c r="O529" s="8">
        <f t="shared" si="21"/>
        <v>69950</v>
      </c>
      <c r="P529" s="4"/>
    </row>
    <row r="530" spans="1:16" ht="15.95" customHeight="1">
      <c r="A530" s="2" t="s">
        <v>1038</v>
      </c>
      <c r="B530" s="2" t="s">
        <v>1039</v>
      </c>
      <c r="C530" s="9" t="s">
        <v>723</v>
      </c>
      <c r="D530" s="9" t="s">
        <v>1490</v>
      </c>
      <c r="E530" s="9" t="s">
        <v>1822</v>
      </c>
      <c r="F530" s="9" t="s">
        <v>74</v>
      </c>
      <c r="G530" s="9" t="s">
        <v>1491</v>
      </c>
      <c r="H530" s="9" t="s">
        <v>1822</v>
      </c>
      <c r="I530" s="7">
        <v>150000</v>
      </c>
      <c r="J530" s="6">
        <v>16660</v>
      </c>
      <c r="K530" s="6">
        <v>16160</v>
      </c>
      <c r="L530" s="6">
        <v>22650</v>
      </c>
      <c r="M530" s="6">
        <v>24580</v>
      </c>
      <c r="N530" s="7">
        <f t="shared" si="20"/>
        <v>80050</v>
      </c>
      <c r="O530" s="8">
        <f t="shared" si="21"/>
        <v>69950</v>
      </c>
      <c r="P530" s="4"/>
    </row>
    <row r="531" spans="1:16" ht="15.95" customHeight="1">
      <c r="A531" s="2" t="s">
        <v>1038</v>
      </c>
      <c r="B531" s="2" t="s">
        <v>1039</v>
      </c>
      <c r="C531" s="9" t="s">
        <v>726</v>
      </c>
      <c r="D531" s="9" t="s">
        <v>1492</v>
      </c>
      <c r="E531" s="9" t="s">
        <v>1939</v>
      </c>
      <c r="F531" s="9" t="s">
        <v>23</v>
      </c>
      <c r="G531" s="9" t="s">
        <v>1493</v>
      </c>
      <c r="H531" s="9" t="s">
        <v>1939</v>
      </c>
      <c r="I531" s="7">
        <v>150000</v>
      </c>
      <c r="J531" s="6">
        <v>8980</v>
      </c>
      <c r="K531" s="6">
        <v>11140</v>
      </c>
      <c r="L531" s="6">
        <v>21730</v>
      </c>
      <c r="M531" s="6">
        <v>14960</v>
      </c>
      <c r="N531" s="7">
        <f t="shared" si="20"/>
        <v>56810</v>
      </c>
      <c r="O531" s="8">
        <f t="shared" si="21"/>
        <v>93190</v>
      </c>
      <c r="P531" s="4"/>
    </row>
    <row r="532" spans="1:16" ht="15.95" customHeight="1">
      <c r="A532" s="2" t="s">
        <v>1038</v>
      </c>
      <c r="B532" s="2" t="s">
        <v>1039</v>
      </c>
      <c r="C532" s="9" t="s">
        <v>729</v>
      </c>
      <c r="D532" s="9" t="s">
        <v>1494</v>
      </c>
      <c r="E532" s="9" t="s">
        <v>1940</v>
      </c>
      <c r="F532" s="10" t="s">
        <v>44</v>
      </c>
      <c r="G532" s="11" t="s">
        <v>1495</v>
      </c>
      <c r="H532" s="9" t="s">
        <v>1940</v>
      </c>
      <c r="I532" s="7">
        <v>150000</v>
      </c>
      <c r="J532" s="6">
        <v>4670</v>
      </c>
      <c r="K532" s="6">
        <v>11140</v>
      </c>
      <c r="L532" s="6">
        <v>21730</v>
      </c>
      <c r="M532" s="6">
        <v>14960</v>
      </c>
      <c r="N532" s="7">
        <f t="shared" si="20"/>
        <v>52500</v>
      </c>
      <c r="O532" s="8">
        <f t="shared" si="21"/>
        <v>97500</v>
      </c>
      <c r="P532" s="4"/>
    </row>
    <row r="533" spans="1:16" ht="15.95" customHeight="1">
      <c r="A533" s="2" t="s">
        <v>1038</v>
      </c>
      <c r="B533" s="2" t="s">
        <v>1039</v>
      </c>
      <c r="C533" s="9" t="s">
        <v>738</v>
      </c>
      <c r="D533" s="9" t="s">
        <v>1496</v>
      </c>
      <c r="E533" s="9" t="s">
        <v>1941</v>
      </c>
      <c r="F533" s="9" t="s">
        <v>17</v>
      </c>
      <c r="G533" s="9" t="s">
        <v>1497</v>
      </c>
      <c r="H533" s="9" t="s">
        <v>1941</v>
      </c>
      <c r="I533" s="7">
        <v>150000</v>
      </c>
      <c r="J533" s="6">
        <v>14070</v>
      </c>
      <c r="K533" s="6">
        <v>9000</v>
      </c>
      <c r="L533" s="6">
        <v>13010</v>
      </c>
      <c r="M533" s="6">
        <v>15290</v>
      </c>
      <c r="N533" s="7">
        <f t="shared" si="20"/>
        <v>51370</v>
      </c>
      <c r="O533" s="8">
        <f t="shared" si="21"/>
        <v>98630</v>
      </c>
      <c r="P533" s="4"/>
    </row>
    <row r="534" spans="1:16" ht="15.95" customHeight="1">
      <c r="A534" s="2" t="s">
        <v>1038</v>
      </c>
      <c r="B534" s="2" t="s">
        <v>1039</v>
      </c>
      <c r="C534" s="9" t="s">
        <v>741</v>
      </c>
      <c r="D534" s="9" t="s">
        <v>1498</v>
      </c>
      <c r="E534" s="9" t="s">
        <v>1942</v>
      </c>
      <c r="F534" s="9" t="s">
        <v>17</v>
      </c>
      <c r="G534" s="9" t="s">
        <v>1499</v>
      </c>
      <c r="H534" s="9" t="s">
        <v>1942</v>
      </c>
      <c r="I534" s="7">
        <v>150000</v>
      </c>
      <c r="J534" s="6">
        <v>14070</v>
      </c>
      <c r="K534" s="6">
        <v>9000</v>
      </c>
      <c r="L534" s="6">
        <v>13010</v>
      </c>
      <c r="M534" s="6">
        <v>15290</v>
      </c>
      <c r="N534" s="7">
        <f t="shared" si="20"/>
        <v>51370</v>
      </c>
      <c r="O534" s="8">
        <f t="shared" si="21"/>
        <v>98630</v>
      </c>
      <c r="P534" s="4"/>
    </row>
    <row r="535" spans="1:16" ht="15.95" customHeight="1">
      <c r="A535" s="2" t="s">
        <v>1038</v>
      </c>
      <c r="B535" s="2" t="s">
        <v>1039</v>
      </c>
      <c r="C535" s="9" t="s">
        <v>744</v>
      </c>
      <c r="D535" s="9" t="s">
        <v>1500</v>
      </c>
      <c r="E535" s="9" t="s">
        <v>1943</v>
      </c>
      <c r="F535" s="9" t="s">
        <v>78</v>
      </c>
      <c r="G535" s="9" t="s">
        <v>1501</v>
      </c>
      <c r="H535" s="9" t="s">
        <v>1785</v>
      </c>
      <c r="I535" s="7">
        <v>150000</v>
      </c>
      <c r="J535" s="6">
        <v>10310</v>
      </c>
      <c r="K535" s="6">
        <v>7210</v>
      </c>
      <c r="L535" s="6">
        <v>11740</v>
      </c>
      <c r="M535" s="6">
        <v>7110</v>
      </c>
      <c r="N535" s="7">
        <f t="shared" si="20"/>
        <v>36370</v>
      </c>
      <c r="O535" s="8">
        <f t="shared" si="21"/>
        <v>113630</v>
      </c>
      <c r="P535" s="4"/>
    </row>
    <row r="536" spans="1:16" ht="15.95" customHeight="1">
      <c r="A536" s="2" t="s">
        <v>1038</v>
      </c>
      <c r="B536" s="2" t="s">
        <v>1039</v>
      </c>
      <c r="C536" s="9" t="s">
        <v>747</v>
      </c>
      <c r="D536" s="9" t="s">
        <v>1502</v>
      </c>
      <c r="E536" s="9" t="s">
        <v>1944</v>
      </c>
      <c r="F536" s="9" t="s">
        <v>29</v>
      </c>
      <c r="G536" s="9" t="s">
        <v>1503</v>
      </c>
      <c r="H536" s="9" t="s">
        <v>1944</v>
      </c>
      <c r="I536" s="7">
        <v>150000</v>
      </c>
      <c r="J536" s="6">
        <v>10310</v>
      </c>
      <c r="K536" s="6">
        <v>7210</v>
      </c>
      <c r="L536" s="6">
        <v>11740</v>
      </c>
      <c r="M536" s="6">
        <v>7110</v>
      </c>
      <c r="N536" s="7">
        <f t="shared" si="20"/>
        <v>36370</v>
      </c>
      <c r="O536" s="8">
        <f t="shared" si="21"/>
        <v>113630</v>
      </c>
      <c r="P536" s="4"/>
    </row>
    <row r="537" spans="1:16" ht="15.95" customHeight="1">
      <c r="A537" s="2" t="s">
        <v>1038</v>
      </c>
      <c r="B537" s="2" t="s">
        <v>1039</v>
      </c>
      <c r="C537" s="9" t="s">
        <v>750</v>
      </c>
      <c r="D537" s="9" t="s">
        <v>1504</v>
      </c>
      <c r="E537" s="9" t="s">
        <v>1945</v>
      </c>
      <c r="F537" s="9" t="s">
        <v>119</v>
      </c>
      <c r="G537" s="9" t="s">
        <v>1505</v>
      </c>
      <c r="H537" s="9" t="s">
        <v>1945</v>
      </c>
      <c r="I537" s="7">
        <v>150000</v>
      </c>
      <c r="J537" s="6">
        <v>10990</v>
      </c>
      <c r="K537" s="6">
        <v>8150</v>
      </c>
      <c r="L537" s="6">
        <v>16370</v>
      </c>
      <c r="M537" s="6">
        <v>10540</v>
      </c>
      <c r="N537" s="7">
        <f t="shared" si="20"/>
        <v>46050</v>
      </c>
      <c r="O537" s="8">
        <f t="shared" si="21"/>
        <v>103950</v>
      </c>
      <c r="P537" s="4"/>
    </row>
    <row r="538" spans="1:16" ht="15.95" customHeight="1">
      <c r="A538" s="2" t="s">
        <v>1038</v>
      </c>
      <c r="B538" s="2" t="s">
        <v>1039</v>
      </c>
      <c r="C538" s="9" t="s">
        <v>753</v>
      </c>
      <c r="D538" s="9" t="s">
        <v>1506</v>
      </c>
      <c r="E538" s="9" t="s">
        <v>1946</v>
      </c>
      <c r="F538" s="9" t="s">
        <v>17</v>
      </c>
      <c r="G538" s="9" t="s">
        <v>1507</v>
      </c>
      <c r="H538" s="9" t="s">
        <v>1946</v>
      </c>
      <c r="I538" s="7">
        <v>150000</v>
      </c>
      <c r="J538" s="6">
        <v>10990</v>
      </c>
      <c r="K538" s="6">
        <v>8150</v>
      </c>
      <c r="L538" s="6">
        <v>16370</v>
      </c>
      <c r="M538" s="6">
        <v>10540</v>
      </c>
      <c r="N538" s="7">
        <f t="shared" si="20"/>
        <v>46050</v>
      </c>
      <c r="O538" s="8">
        <f t="shared" si="21"/>
        <v>103950</v>
      </c>
      <c r="P538" s="4"/>
    </row>
    <row r="539" spans="1:16" ht="15.95" customHeight="1">
      <c r="A539" s="2" t="s">
        <v>1038</v>
      </c>
      <c r="B539" s="2" t="s">
        <v>1039</v>
      </c>
      <c r="C539" s="9" t="s">
        <v>756</v>
      </c>
      <c r="D539" s="9" t="s">
        <v>1508</v>
      </c>
      <c r="E539" s="9" t="s">
        <v>1947</v>
      </c>
      <c r="F539" s="9" t="s">
        <v>44</v>
      </c>
      <c r="G539" s="9" t="s">
        <v>1509</v>
      </c>
      <c r="H539" s="9" t="s">
        <v>1947</v>
      </c>
      <c r="I539" s="7">
        <v>150000</v>
      </c>
      <c r="J539" s="6">
        <v>24950</v>
      </c>
      <c r="K539" s="6">
        <v>18120</v>
      </c>
      <c r="L539" s="6">
        <v>25330</v>
      </c>
      <c r="M539" s="6">
        <v>20820</v>
      </c>
      <c r="N539" s="7">
        <f t="shared" si="20"/>
        <v>89220</v>
      </c>
      <c r="O539" s="8">
        <f t="shared" si="21"/>
        <v>60780</v>
      </c>
      <c r="P539" s="4"/>
    </row>
    <row r="540" spans="1:16" ht="15.95" customHeight="1">
      <c r="A540" s="2" t="s">
        <v>1038</v>
      </c>
      <c r="B540" s="2" t="s">
        <v>1039</v>
      </c>
      <c r="C540" s="9" t="s">
        <v>757</v>
      </c>
      <c r="D540" s="9" t="s">
        <v>1510</v>
      </c>
      <c r="E540" s="9" t="s">
        <v>1598</v>
      </c>
      <c r="F540" s="9" t="s">
        <v>29</v>
      </c>
      <c r="G540" s="9" t="s">
        <v>1511</v>
      </c>
      <c r="H540" s="9" t="s">
        <v>1598</v>
      </c>
      <c r="I540" s="7">
        <v>150000</v>
      </c>
      <c r="J540" s="6">
        <v>24950</v>
      </c>
      <c r="K540" s="6">
        <v>18120</v>
      </c>
      <c r="L540" s="6">
        <v>25330</v>
      </c>
      <c r="M540" s="6">
        <v>20820</v>
      </c>
      <c r="N540" s="7">
        <f t="shared" si="20"/>
        <v>89220</v>
      </c>
      <c r="O540" s="8">
        <f t="shared" si="21"/>
        <v>60780</v>
      </c>
      <c r="P540" s="4"/>
    </row>
    <row r="541" spans="1:16" ht="15.95" customHeight="1">
      <c r="A541" s="2" t="s">
        <v>1038</v>
      </c>
      <c r="B541" s="2" t="s">
        <v>1039</v>
      </c>
      <c r="C541" s="9" t="s">
        <v>777</v>
      </c>
      <c r="D541" s="9" t="s">
        <v>1512</v>
      </c>
      <c r="E541" s="9" t="s">
        <v>1831</v>
      </c>
      <c r="F541" s="9" t="s">
        <v>29</v>
      </c>
      <c r="G541" s="9" t="s">
        <v>1513</v>
      </c>
      <c r="H541" s="9" t="s">
        <v>1831</v>
      </c>
      <c r="I541" s="7">
        <v>150000</v>
      </c>
      <c r="J541" s="6">
        <v>14180</v>
      </c>
      <c r="K541" s="6">
        <v>27430</v>
      </c>
      <c r="L541" s="6">
        <v>38590</v>
      </c>
      <c r="M541" s="6">
        <v>13780</v>
      </c>
      <c r="N541" s="7">
        <f t="shared" si="20"/>
        <v>93980</v>
      </c>
      <c r="O541" s="8">
        <f t="shared" si="21"/>
        <v>56020</v>
      </c>
      <c r="P541" s="4"/>
    </row>
    <row r="542" spans="1:16" ht="15.95" customHeight="1">
      <c r="A542" s="2" t="s">
        <v>1038</v>
      </c>
      <c r="B542" s="2" t="s">
        <v>1039</v>
      </c>
      <c r="C542" s="9" t="s">
        <v>780</v>
      </c>
      <c r="D542" s="9" t="s">
        <v>1514</v>
      </c>
      <c r="E542" s="9" t="s">
        <v>1620</v>
      </c>
      <c r="F542" s="9" t="s">
        <v>105</v>
      </c>
      <c r="G542" s="9" t="s">
        <v>1515</v>
      </c>
      <c r="H542" s="9" t="s">
        <v>1645</v>
      </c>
      <c r="I542" s="7">
        <v>150000</v>
      </c>
      <c r="J542" s="6">
        <v>15710</v>
      </c>
      <c r="K542" s="6">
        <v>11210</v>
      </c>
      <c r="L542" s="6">
        <v>54280</v>
      </c>
      <c r="M542" s="6">
        <v>26870</v>
      </c>
      <c r="N542" s="7">
        <f t="shared" si="20"/>
        <v>108070</v>
      </c>
      <c r="O542" s="8">
        <f t="shared" si="21"/>
        <v>41930</v>
      </c>
      <c r="P542" s="4"/>
    </row>
    <row r="543" spans="1:16" ht="15.95" customHeight="1">
      <c r="A543" s="2" t="s">
        <v>1038</v>
      </c>
      <c r="B543" s="2" t="s">
        <v>1039</v>
      </c>
      <c r="C543" s="9" t="s">
        <v>781</v>
      </c>
      <c r="D543" s="9" t="s">
        <v>1516</v>
      </c>
      <c r="E543" s="9" t="s">
        <v>1948</v>
      </c>
      <c r="F543" s="9" t="s">
        <v>23</v>
      </c>
      <c r="G543" s="9" t="s">
        <v>1517</v>
      </c>
      <c r="H543" s="9" t="s">
        <v>1948</v>
      </c>
      <c r="I543" s="7">
        <v>150000</v>
      </c>
      <c r="J543" s="6">
        <v>15850</v>
      </c>
      <c r="K543" s="6">
        <v>12630</v>
      </c>
      <c r="L543" s="6">
        <v>23060</v>
      </c>
      <c r="M543" s="6">
        <v>35320</v>
      </c>
      <c r="N543" s="7">
        <f t="shared" si="20"/>
        <v>86860</v>
      </c>
      <c r="O543" s="8">
        <f t="shared" si="21"/>
        <v>63140</v>
      </c>
      <c r="P543" s="4"/>
    </row>
    <row r="544" spans="1:16" ht="15.95" customHeight="1">
      <c r="A544" s="2" t="s">
        <v>1038</v>
      </c>
      <c r="B544" s="2" t="s">
        <v>1039</v>
      </c>
      <c r="C544" s="9" t="s">
        <v>785</v>
      </c>
      <c r="D544" s="9" t="s">
        <v>1518</v>
      </c>
      <c r="E544" s="9" t="s">
        <v>1949</v>
      </c>
      <c r="F544" s="9" t="s">
        <v>29</v>
      </c>
      <c r="G544" s="9" t="s">
        <v>1519</v>
      </c>
      <c r="H544" s="9" t="s">
        <v>1949</v>
      </c>
      <c r="I544" s="7">
        <v>150000</v>
      </c>
      <c r="J544" s="6">
        <v>21160</v>
      </c>
      <c r="K544" s="6">
        <v>14910</v>
      </c>
      <c r="L544" s="6">
        <v>24300</v>
      </c>
      <c r="M544" s="6">
        <v>19530</v>
      </c>
      <c r="N544" s="7">
        <f t="shared" si="20"/>
        <v>79900</v>
      </c>
      <c r="O544" s="8">
        <f t="shared" si="21"/>
        <v>70100</v>
      </c>
      <c r="P544" s="4"/>
    </row>
    <row r="545" spans="1:16" ht="15.95" customHeight="1">
      <c r="A545" s="2" t="s">
        <v>1038</v>
      </c>
      <c r="B545" s="2" t="s">
        <v>1039</v>
      </c>
      <c r="C545" s="9" t="s">
        <v>788</v>
      </c>
      <c r="D545" s="9" t="s">
        <v>1520</v>
      </c>
      <c r="E545" s="9" t="s">
        <v>1950</v>
      </c>
      <c r="F545" s="9" t="s">
        <v>218</v>
      </c>
      <c r="G545" s="9" t="s">
        <v>1521</v>
      </c>
      <c r="H545" s="9" t="s">
        <v>1950</v>
      </c>
      <c r="I545" s="7">
        <v>150000</v>
      </c>
      <c r="J545" s="6">
        <v>21160</v>
      </c>
      <c r="K545" s="6">
        <v>14910</v>
      </c>
      <c r="L545" s="6">
        <v>24300</v>
      </c>
      <c r="M545" s="6">
        <v>19530</v>
      </c>
      <c r="N545" s="7">
        <f t="shared" si="20"/>
        <v>79900</v>
      </c>
      <c r="O545" s="8">
        <f t="shared" si="21"/>
        <v>70100</v>
      </c>
      <c r="P545" s="4"/>
    </row>
    <row r="546" spans="1:16" ht="15.95" customHeight="1">
      <c r="A546" s="2" t="s">
        <v>1038</v>
      </c>
      <c r="B546" s="2" t="s">
        <v>1039</v>
      </c>
      <c r="C546" s="9" t="s">
        <v>791</v>
      </c>
      <c r="D546" s="9" t="s">
        <v>1522</v>
      </c>
      <c r="E546" s="9" t="s">
        <v>1824</v>
      </c>
      <c r="F546" s="9" t="s">
        <v>29</v>
      </c>
      <c r="G546" s="9" t="s">
        <v>1523</v>
      </c>
      <c r="H546" s="9" t="s">
        <v>1824</v>
      </c>
      <c r="I546" s="7">
        <v>150000</v>
      </c>
      <c r="J546" s="6">
        <v>9530</v>
      </c>
      <c r="K546" s="6">
        <v>11670</v>
      </c>
      <c r="L546" s="6">
        <v>23290</v>
      </c>
      <c r="M546" s="6">
        <v>15690</v>
      </c>
      <c r="N546" s="7">
        <f t="shared" si="20"/>
        <v>60180</v>
      </c>
      <c r="O546" s="8">
        <f t="shared" si="21"/>
        <v>89820</v>
      </c>
      <c r="P546" s="4"/>
    </row>
    <row r="547" spans="1:16" ht="15.95" customHeight="1">
      <c r="A547" s="2" t="s">
        <v>1038</v>
      </c>
      <c r="B547" s="2" t="s">
        <v>1039</v>
      </c>
      <c r="C547" s="9" t="s">
        <v>794</v>
      </c>
      <c r="D547" s="9" t="s">
        <v>1524</v>
      </c>
      <c r="E547" s="9" t="s">
        <v>1951</v>
      </c>
      <c r="F547" s="9" t="s">
        <v>29</v>
      </c>
      <c r="G547" s="9" t="s">
        <v>1525</v>
      </c>
      <c r="H547" s="9" t="s">
        <v>1870</v>
      </c>
      <c r="I547" s="7">
        <v>150000</v>
      </c>
      <c r="J547" s="6">
        <v>9530</v>
      </c>
      <c r="K547" s="6">
        <v>11670</v>
      </c>
      <c r="L547" s="6">
        <v>23290</v>
      </c>
      <c r="M547" s="6">
        <v>15690</v>
      </c>
      <c r="N547" s="7">
        <f t="shared" si="20"/>
        <v>60180</v>
      </c>
      <c r="O547" s="8">
        <f t="shared" si="21"/>
        <v>89820</v>
      </c>
      <c r="P547" s="4"/>
    </row>
    <row r="548" spans="1:16" ht="15.95" customHeight="1">
      <c r="A548" s="2" t="s">
        <v>1038</v>
      </c>
      <c r="B548" s="2" t="s">
        <v>1039</v>
      </c>
      <c r="C548" s="9" t="s">
        <v>797</v>
      </c>
      <c r="D548" s="9" t="s">
        <v>1526</v>
      </c>
      <c r="E548" s="9" t="s">
        <v>1952</v>
      </c>
      <c r="F548" s="9" t="s">
        <v>17</v>
      </c>
      <c r="G548" s="9" t="s">
        <v>1527</v>
      </c>
      <c r="H548" s="9" t="s">
        <v>1999</v>
      </c>
      <c r="I548" s="7">
        <v>150000</v>
      </c>
      <c r="J548" s="6">
        <v>36540</v>
      </c>
      <c r="K548" s="6">
        <v>14750</v>
      </c>
      <c r="L548" s="6">
        <v>27630</v>
      </c>
      <c r="M548" s="6">
        <v>21450</v>
      </c>
      <c r="N548" s="7">
        <f t="shared" si="20"/>
        <v>100370</v>
      </c>
      <c r="O548" s="8">
        <f t="shared" si="21"/>
        <v>49630</v>
      </c>
      <c r="P548" s="4"/>
    </row>
    <row r="549" spans="1:16" ht="15.95" customHeight="1">
      <c r="A549" s="2" t="s">
        <v>1038</v>
      </c>
      <c r="B549" s="2" t="s">
        <v>1039</v>
      </c>
      <c r="C549" s="9" t="s">
        <v>800</v>
      </c>
      <c r="D549" s="9" t="s">
        <v>1528</v>
      </c>
      <c r="E549" s="9" t="s">
        <v>1953</v>
      </c>
      <c r="F549" s="9" t="s">
        <v>29</v>
      </c>
      <c r="G549" s="9" t="s">
        <v>1529</v>
      </c>
      <c r="H549" s="9" t="s">
        <v>1953</v>
      </c>
      <c r="I549" s="7">
        <v>150000</v>
      </c>
      <c r="J549" s="6">
        <v>36540</v>
      </c>
      <c r="K549" s="6">
        <v>14750</v>
      </c>
      <c r="L549" s="6">
        <v>27630</v>
      </c>
      <c r="M549" s="6">
        <v>21450</v>
      </c>
      <c r="N549" s="7">
        <f t="shared" si="20"/>
        <v>100370</v>
      </c>
      <c r="O549" s="8">
        <f t="shared" si="21"/>
        <v>49630</v>
      </c>
      <c r="P549" s="4"/>
    </row>
    <row r="550" spans="1:16" ht="15.95" customHeight="1">
      <c r="A550" s="2" t="s">
        <v>1038</v>
      </c>
      <c r="B550" s="2" t="s">
        <v>1039</v>
      </c>
      <c r="C550" s="9" t="s">
        <v>803</v>
      </c>
      <c r="D550" s="9" t="s">
        <v>1530</v>
      </c>
      <c r="E550" s="9" t="s">
        <v>1947</v>
      </c>
      <c r="F550" s="9" t="s">
        <v>17</v>
      </c>
      <c r="G550" s="9" t="s">
        <v>1531</v>
      </c>
      <c r="H550" s="9" t="s">
        <v>1947</v>
      </c>
      <c r="I550" s="7">
        <v>150000</v>
      </c>
      <c r="J550" s="6">
        <v>11920</v>
      </c>
      <c r="K550" s="6">
        <v>26980</v>
      </c>
      <c r="L550" s="6">
        <v>24020</v>
      </c>
      <c r="M550" s="6">
        <v>22120</v>
      </c>
      <c r="N550" s="7">
        <f t="shared" si="20"/>
        <v>85040</v>
      </c>
      <c r="O550" s="8">
        <f t="shared" si="21"/>
        <v>64960</v>
      </c>
      <c r="P550" s="4"/>
    </row>
    <row r="551" spans="1:16" ht="15.95" customHeight="1">
      <c r="A551" s="2" t="s">
        <v>1038</v>
      </c>
      <c r="B551" s="2" t="s">
        <v>1039</v>
      </c>
      <c r="C551" s="9" t="s">
        <v>2026</v>
      </c>
      <c r="D551" s="9"/>
      <c r="E551" s="9" t="s">
        <v>1692</v>
      </c>
      <c r="F551" s="9" t="s">
        <v>105</v>
      </c>
      <c r="G551" s="12" t="s">
        <v>1532</v>
      </c>
      <c r="H551" s="9" t="s">
        <v>1692</v>
      </c>
      <c r="I551" s="7">
        <v>150000</v>
      </c>
      <c r="J551" s="6"/>
      <c r="K551" s="6">
        <v>12500</v>
      </c>
      <c r="L551" s="6">
        <v>24020</v>
      </c>
      <c r="M551" s="6">
        <v>22120</v>
      </c>
      <c r="N551" s="7">
        <f t="shared" si="20"/>
        <v>58640</v>
      </c>
      <c r="O551" s="8">
        <f t="shared" si="21"/>
        <v>91360</v>
      </c>
      <c r="P551" s="4"/>
    </row>
    <row r="552" spans="1:16" ht="15.95" customHeight="1">
      <c r="A552" s="2" t="s">
        <v>1038</v>
      </c>
      <c r="B552" s="2" t="s">
        <v>1039</v>
      </c>
      <c r="C552" s="9" t="s">
        <v>809</v>
      </c>
      <c r="D552" s="9" t="s">
        <v>1533</v>
      </c>
      <c r="E552" s="9" t="s">
        <v>1806</v>
      </c>
      <c r="F552" s="9" t="s">
        <v>105</v>
      </c>
      <c r="G552" s="9" t="s">
        <v>1534</v>
      </c>
      <c r="H552" s="9" t="s">
        <v>2020</v>
      </c>
      <c r="I552" s="7">
        <v>150000</v>
      </c>
      <c r="J552" s="6">
        <v>21860</v>
      </c>
      <c r="K552" s="6">
        <v>17750</v>
      </c>
      <c r="L552" s="6">
        <v>26660</v>
      </c>
      <c r="M552" s="6">
        <v>20510</v>
      </c>
      <c r="N552" s="7">
        <f t="shared" si="20"/>
        <v>86780</v>
      </c>
      <c r="O552" s="8">
        <f t="shared" si="21"/>
        <v>63220</v>
      </c>
      <c r="P552" s="4"/>
    </row>
    <row r="553" spans="1:16" ht="15.95" customHeight="1">
      <c r="A553" s="2" t="s">
        <v>1038</v>
      </c>
      <c r="B553" s="2" t="s">
        <v>1039</v>
      </c>
      <c r="C553" s="9" t="s">
        <v>812</v>
      </c>
      <c r="D553" s="9" t="s">
        <v>1535</v>
      </c>
      <c r="E553" s="9" t="s">
        <v>1767</v>
      </c>
      <c r="F553" s="9" t="s">
        <v>105</v>
      </c>
      <c r="G553" s="9" t="s">
        <v>1536</v>
      </c>
      <c r="H553" s="9" t="s">
        <v>1829</v>
      </c>
      <c r="I553" s="7">
        <v>150000</v>
      </c>
      <c r="J553" s="6">
        <v>21860</v>
      </c>
      <c r="K553" s="6">
        <v>17750</v>
      </c>
      <c r="L553" s="6">
        <v>26660</v>
      </c>
      <c r="M553" s="6">
        <v>20510</v>
      </c>
      <c r="N553" s="7">
        <f t="shared" si="20"/>
        <v>86780</v>
      </c>
      <c r="O553" s="8">
        <f t="shared" si="21"/>
        <v>63220</v>
      </c>
      <c r="P553" s="4"/>
    </row>
    <row r="554" spans="1:16" ht="15.95" customHeight="1">
      <c r="A554" s="2" t="s">
        <v>1038</v>
      </c>
      <c r="B554" s="2" t="s">
        <v>1039</v>
      </c>
      <c r="C554" s="9" t="s">
        <v>815</v>
      </c>
      <c r="D554" s="9" t="s">
        <v>1537</v>
      </c>
      <c r="E554" s="9" t="s">
        <v>1954</v>
      </c>
      <c r="F554" s="9" t="s">
        <v>29</v>
      </c>
      <c r="G554" s="9" t="s">
        <v>1538</v>
      </c>
      <c r="H554" s="9" t="s">
        <v>1954</v>
      </c>
      <c r="I554" s="7">
        <v>150000</v>
      </c>
      <c r="J554" s="6">
        <v>13150</v>
      </c>
      <c r="K554" s="6">
        <v>11470</v>
      </c>
      <c r="L554" s="6">
        <v>17140</v>
      </c>
      <c r="M554" s="6">
        <v>16870</v>
      </c>
      <c r="N554" s="7">
        <f t="shared" si="20"/>
        <v>58630</v>
      </c>
      <c r="O554" s="8">
        <f t="shared" si="21"/>
        <v>91370</v>
      </c>
      <c r="P554" s="4"/>
    </row>
    <row r="555" spans="1:16" ht="15.95" customHeight="1">
      <c r="A555" s="2" t="s">
        <v>1038</v>
      </c>
      <c r="B555" s="2" t="s">
        <v>1039</v>
      </c>
      <c r="C555" s="9" t="s">
        <v>818</v>
      </c>
      <c r="D555" s="9" t="s">
        <v>1539</v>
      </c>
      <c r="E555" s="9" t="s">
        <v>1955</v>
      </c>
      <c r="F555" s="9" t="s">
        <v>225</v>
      </c>
      <c r="G555" s="9" t="s">
        <v>1540</v>
      </c>
      <c r="H555" s="9" t="s">
        <v>1955</v>
      </c>
      <c r="I555" s="7">
        <v>150000</v>
      </c>
      <c r="J555" s="6">
        <v>13150</v>
      </c>
      <c r="K555" s="6">
        <v>11470</v>
      </c>
      <c r="L555" s="6">
        <v>17140</v>
      </c>
      <c r="M555" s="6">
        <v>16870</v>
      </c>
      <c r="N555" s="7">
        <f t="shared" si="20"/>
        <v>58630</v>
      </c>
      <c r="O555" s="8">
        <f t="shared" si="21"/>
        <v>91370</v>
      </c>
      <c r="P555" s="4"/>
    </row>
    <row r="556" spans="1:16" ht="15.95" customHeight="1">
      <c r="A556" s="2" t="s">
        <v>1038</v>
      </c>
      <c r="B556" s="2" t="s">
        <v>1039</v>
      </c>
      <c r="C556" s="9" t="s">
        <v>821</v>
      </c>
      <c r="D556" s="9" t="s">
        <v>1541</v>
      </c>
      <c r="E556" s="9" t="s">
        <v>1956</v>
      </c>
      <c r="F556" s="9" t="s">
        <v>29</v>
      </c>
      <c r="G556" s="9" t="s">
        <v>1542</v>
      </c>
      <c r="H556" s="9" t="s">
        <v>1956</v>
      </c>
      <c r="I556" s="7">
        <v>150000</v>
      </c>
      <c r="J556" s="6">
        <v>22480</v>
      </c>
      <c r="K556" s="6">
        <v>9400</v>
      </c>
      <c r="L556" s="6">
        <v>28520</v>
      </c>
      <c r="M556" s="6">
        <v>20770</v>
      </c>
      <c r="N556" s="7">
        <f t="shared" si="20"/>
        <v>81170</v>
      </c>
      <c r="O556" s="8">
        <f t="shared" si="21"/>
        <v>68830</v>
      </c>
      <c r="P556" s="4"/>
    </row>
    <row r="557" spans="1:16" ht="15.95" customHeight="1">
      <c r="A557" s="2" t="s">
        <v>1038</v>
      </c>
      <c r="B557" s="2" t="s">
        <v>1039</v>
      </c>
      <c r="C557" s="9" t="s">
        <v>824</v>
      </c>
      <c r="D557" s="9" t="s">
        <v>1543</v>
      </c>
      <c r="E557" s="9" t="s">
        <v>1957</v>
      </c>
      <c r="F557" s="9" t="s">
        <v>17</v>
      </c>
      <c r="G557" s="9" t="s">
        <v>1544</v>
      </c>
      <c r="H557" s="9" t="s">
        <v>1668</v>
      </c>
      <c r="I557" s="7">
        <v>150000</v>
      </c>
      <c r="J557" s="6">
        <v>22480</v>
      </c>
      <c r="K557" s="6">
        <v>9400</v>
      </c>
      <c r="L557" s="6">
        <v>28520</v>
      </c>
      <c r="M557" s="6">
        <v>20770</v>
      </c>
      <c r="N557" s="7">
        <f t="shared" si="20"/>
        <v>81170</v>
      </c>
      <c r="O557" s="8">
        <f t="shared" si="21"/>
        <v>68830</v>
      </c>
      <c r="P557" s="4"/>
    </row>
    <row r="558" spans="1:16" ht="15.95" customHeight="1">
      <c r="A558" s="2" t="s">
        <v>1038</v>
      </c>
      <c r="B558" s="2" t="s">
        <v>1039</v>
      </c>
      <c r="C558" s="9" t="s">
        <v>827</v>
      </c>
      <c r="D558" s="9" t="s">
        <v>1545</v>
      </c>
      <c r="E558" s="9" t="s">
        <v>1958</v>
      </c>
      <c r="F558" s="9" t="s">
        <v>44</v>
      </c>
      <c r="G558" s="9" t="s">
        <v>1546</v>
      </c>
      <c r="H558" s="9" t="s">
        <v>1958</v>
      </c>
      <c r="I558" s="7">
        <v>150000</v>
      </c>
      <c r="J558" s="6">
        <v>14510</v>
      </c>
      <c r="K558" s="6">
        <v>15670</v>
      </c>
      <c r="L558" s="6">
        <v>22820</v>
      </c>
      <c r="M558" s="6">
        <v>14160</v>
      </c>
      <c r="N558" s="7">
        <f t="shared" si="20"/>
        <v>67160</v>
      </c>
      <c r="O558" s="8">
        <f t="shared" si="21"/>
        <v>82840</v>
      </c>
      <c r="P558" s="4"/>
    </row>
    <row r="559" spans="1:16" ht="15.95" customHeight="1">
      <c r="A559" s="2" t="s">
        <v>1038</v>
      </c>
      <c r="B559" s="2" t="s">
        <v>1039</v>
      </c>
      <c r="C559" s="9" t="s">
        <v>830</v>
      </c>
      <c r="D559" s="9" t="s">
        <v>1547</v>
      </c>
      <c r="E559" s="9" t="s">
        <v>1727</v>
      </c>
      <c r="F559" s="9" t="s">
        <v>29</v>
      </c>
      <c r="G559" s="9" t="s">
        <v>1548</v>
      </c>
      <c r="H559" s="9" t="s">
        <v>1727</v>
      </c>
      <c r="I559" s="7">
        <v>150000</v>
      </c>
      <c r="J559" s="6">
        <v>14510</v>
      </c>
      <c r="K559" s="6">
        <v>15670</v>
      </c>
      <c r="L559" s="6">
        <v>22820</v>
      </c>
      <c r="M559" s="6">
        <v>14160</v>
      </c>
      <c r="N559" s="7">
        <f t="shared" si="20"/>
        <v>67160</v>
      </c>
      <c r="O559" s="8">
        <f t="shared" si="21"/>
        <v>82840</v>
      </c>
      <c r="P559" s="4"/>
    </row>
    <row r="560" spans="1:16" ht="15.95" customHeight="1">
      <c r="A560" s="2" t="s">
        <v>1038</v>
      </c>
      <c r="B560" s="2" t="s">
        <v>1039</v>
      </c>
      <c r="C560" s="9" t="s">
        <v>833</v>
      </c>
      <c r="D560" s="9" t="s">
        <v>1549</v>
      </c>
      <c r="E560" s="9" t="s">
        <v>1701</v>
      </c>
      <c r="F560" s="9" t="s">
        <v>29</v>
      </c>
      <c r="G560" s="9" t="s">
        <v>1550</v>
      </c>
      <c r="H560" s="9" t="s">
        <v>1986</v>
      </c>
      <c r="I560" s="7">
        <v>150000</v>
      </c>
      <c r="J560" s="6">
        <v>14870</v>
      </c>
      <c r="K560" s="6">
        <v>8470</v>
      </c>
      <c r="L560" s="6">
        <v>17460</v>
      </c>
      <c r="M560" s="6">
        <v>16620</v>
      </c>
      <c r="N560" s="7">
        <f t="shared" si="20"/>
        <v>57420</v>
      </c>
      <c r="O560" s="8">
        <f t="shared" si="21"/>
        <v>92580</v>
      </c>
      <c r="P560" s="4"/>
    </row>
    <row r="561" spans="1:16" ht="15.95" customHeight="1">
      <c r="A561" s="2" t="s">
        <v>1038</v>
      </c>
      <c r="B561" s="2" t="s">
        <v>1039</v>
      </c>
      <c r="C561" s="9" t="s">
        <v>837</v>
      </c>
      <c r="D561" s="9" t="s">
        <v>1551</v>
      </c>
      <c r="E561" s="9" t="s">
        <v>1959</v>
      </c>
      <c r="F561" s="9" t="s">
        <v>521</v>
      </c>
      <c r="G561" s="9" t="s">
        <v>1552</v>
      </c>
      <c r="H561" s="9" t="s">
        <v>2021</v>
      </c>
      <c r="I561" s="7">
        <v>150000</v>
      </c>
      <c r="J561" s="6">
        <v>14870</v>
      </c>
      <c r="K561" s="6">
        <v>8470</v>
      </c>
      <c r="L561" s="6">
        <v>17460</v>
      </c>
      <c r="M561" s="6">
        <v>16620</v>
      </c>
      <c r="N561" s="7">
        <f t="shared" si="20"/>
        <v>57420</v>
      </c>
      <c r="O561" s="8">
        <f t="shared" si="21"/>
        <v>92580</v>
      </c>
      <c r="P561" s="4"/>
    </row>
    <row r="562" spans="1:16" ht="15.95" customHeight="1">
      <c r="A562" s="2" t="s">
        <v>1038</v>
      </c>
      <c r="B562" s="2" t="s">
        <v>1039</v>
      </c>
      <c r="C562" s="9" t="s">
        <v>840</v>
      </c>
      <c r="D562" s="9" t="s">
        <v>1553</v>
      </c>
      <c r="E562" s="9" t="s">
        <v>1960</v>
      </c>
      <c r="F562" s="9" t="s">
        <v>29</v>
      </c>
      <c r="G562" s="9" t="s">
        <v>1554</v>
      </c>
      <c r="H562" s="9" t="s">
        <v>1805</v>
      </c>
      <c r="I562" s="7">
        <v>150000</v>
      </c>
      <c r="J562" s="6">
        <v>15950</v>
      </c>
      <c r="K562" s="6">
        <v>9350</v>
      </c>
      <c r="L562" s="6">
        <v>17080</v>
      </c>
      <c r="M562" s="6">
        <v>15540</v>
      </c>
      <c r="N562" s="7">
        <f t="shared" si="20"/>
        <v>57920</v>
      </c>
      <c r="O562" s="8">
        <f t="shared" si="21"/>
        <v>92080</v>
      </c>
      <c r="P562" s="4"/>
    </row>
    <row r="563" spans="1:16" ht="15.95" customHeight="1">
      <c r="A563" s="2" t="s">
        <v>1038</v>
      </c>
      <c r="B563" s="2" t="s">
        <v>1039</v>
      </c>
      <c r="C563" s="9" t="s">
        <v>843</v>
      </c>
      <c r="D563" s="9" t="s">
        <v>1555</v>
      </c>
      <c r="E563" s="9" t="s">
        <v>1961</v>
      </c>
      <c r="F563" s="9" t="s">
        <v>29</v>
      </c>
      <c r="G563" s="9" t="s">
        <v>1556</v>
      </c>
      <c r="H563" s="9" t="s">
        <v>2022</v>
      </c>
      <c r="I563" s="7">
        <v>150000</v>
      </c>
      <c r="J563" s="6">
        <v>15950</v>
      </c>
      <c r="K563" s="6">
        <v>9350</v>
      </c>
      <c r="L563" s="6">
        <v>17080</v>
      </c>
      <c r="M563" s="6">
        <v>15540</v>
      </c>
      <c r="N563" s="7">
        <f t="shared" si="20"/>
        <v>57920</v>
      </c>
      <c r="O563" s="8">
        <f t="shared" si="21"/>
        <v>92080</v>
      </c>
      <c r="P563" s="4"/>
    </row>
    <row r="564" spans="1:16" ht="15.95" customHeight="1">
      <c r="A564" s="2" t="s">
        <v>1038</v>
      </c>
      <c r="B564" s="2" t="s">
        <v>1039</v>
      </c>
      <c r="C564" s="9" t="s">
        <v>847</v>
      </c>
      <c r="D564" s="9" t="s">
        <v>1557</v>
      </c>
      <c r="E564" s="9" t="s">
        <v>1962</v>
      </c>
      <c r="F564" s="9" t="s">
        <v>17</v>
      </c>
      <c r="G564" s="9" t="s">
        <v>1558</v>
      </c>
      <c r="H564" s="9" t="s">
        <v>1962</v>
      </c>
      <c r="I564" s="7">
        <v>150000</v>
      </c>
      <c r="J564" s="6">
        <v>7570</v>
      </c>
      <c r="K564" s="6">
        <v>11880</v>
      </c>
      <c r="L564" s="6">
        <v>40790</v>
      </c>
      <c r="M564" s="6">
        <v>29460</v>
      </c>
      <c r="N564" s="7">
        <f t="shared" si="20"/>
        <v>89700</v>
      </c>
      <c r="O564" s="8">
        <f t="shared" si="21"/>
        <v>60300</v>
      </c>
      <c r="P564" s="4"/>
    </row>
    <row r="565" spans="1:16" ht="15.95" customHeight="1">
      <c r="A565" s="2" t="s">
        <v>1038</v>
      </c>
      <c r="B565" s="2" t="s">
        <v>1039</v>
      </c>
      <c r="C565" s="9" t="s">
        <v>850</v>
      </c>
      <c r="D565" s="9" t="s">
        <v>1559</v>
      </c>
      <c r="E565" s="9" t="s">
        <v>1963</v>
      </c>
      <c r="F565" s="9" t="s">
        <v>44</v>
      </c>
      <c r="G565" s="9" t="s">
        <v>1560</v>
      </c>
      <c r="H565" s="9" t="s">
        <v>1963</v>
      </c>
      <c r="I565" s="7">
        <v>150000</v>
      </c>
      <c r="J565" s="6">
        <v>7570</v>
      </c>
      <c r="K565" s="6">
        <v>11880</v>
      </c>
      <c r="L565" s="6">
        <v>40790</v>
      </c>
      <c r="M565" s="6">
        <v>29460</v>
      </c>
      <c r="N565" s="7">
        <f t="shared" si="20"/>
        <v>89700</v>
      </c>
      <c r="O565" s="8">
        <f t="shared" si="21"/>
        <v>60300</v>
      </c>
      <c r="P565" s="4"/>
    </row>
    <row r="566" spans="1:16" ht="15.95" customHeight="1">
      <c r="A566" s="2" t="s">
        <v>1038</v>
      </c>
      <c r="B566" s="2" t="s">
        <v>1039</v>
      </c>
      <c r="C566" s="9" t="s">
        <v>853</v>
      </c>
      <c r="D566" s="9">
        <v>20231375</v>
      </c>
      <c r="E566" s="9" t="s">
        <v>1964</v>
      </c>
      <c r="F566" s="9" t="s">
        <v>179</v>
      </c>
      <c r="G566" s="12" t="s">
        <v>1561</v>
      </c>
      <c r="H566" s="9" t="s">
        <v>1786</v>
      </c>
      <c r="I566" s="7">
        <v>150000</v>
      </c>
      <c r="J566" s="6">
        <v>12680</v>
      </c>
      <c r="K566" s="6">
        <v>14990</v>
      </c>
      <c r="L566" s="6">
        <v>37600</v>
      </c>
      <c r="M566" s="6">
        <v>22560</v>
      </c>
      <c r="N566" s="7">
        <f t="shared" si="20"/>
        <v>87830</v>
      </c>
      <c r="O566" s="8">
        <f t="shared" si="21"/>
        <v>62170</v>
      </c>
      <c r="P566" s="4"/>
    </row>
    <row r="567" spans="1:16" s="4" customFormat="1" ht="15.95" customHeight="1">
      <c r="A567" s="2" t="s">
        <v>1038</v>
      </c>
      <c r="B567" s="2" t="s">
        <v>1039</v>
      </c>
      <c r="C567" s="9" t="s">
        <v>856</v>
      </c>
      <c r="D567" s="9" t="s">
        <v>1562</v>
      </c>
      <c r="E567" s="9" t="s">
        <v>1965</v>
      </c>
      <c r="F567" s="9" t="s">
        <v>23</v>
      </c>
      <c r="G567" s="9" t="s">
        <v>1563</v>
      </c>
      <c r="H567" s="9" t="s">
        <v>1965</v>
      </c>
      <c r="I567" s="7">
        <v>150000</v>
      </c>
      <c r="J567" s="6">
        <v>12680</v>
      </c>
      <c r="K567" s="6">
        <v>14990</v>
      </c>
      <c r="L567" s="6">
        <v>37600</v>
      </c>
      <c r="M567" s="6">
        <v>22560</v>
      </c>
      <c r="N567" s="7">
        <f t="shared" si="20"/>
        <v>87830</v>
      </c>
      <c r="O567" s="8">
        <f t="shared" si="21"/>
        <v>62170</v>
      </c>
    </row>
    <row r="568" spans="1:16" s="4" customFormat="1" ht="15.95" customHeight="1">
      <c r="A568" s="2" t="s">
        <v>1038</v>
      </c>
      <c r="B568" s="2" t="s">
        <v>1039</v>
      </c>
      <c r="C568" s="9" t="s">
        <v>859</v>
      </c>
      <c r="D568" s="9" t="s">
        <v>1564</v>
      </c>
      <c r="E568" s="9" t="s">
        <v>1966</v>
      </c>
      <c r="F568" s="9" t="s">
        <v>29</v>
      </c>
      <c r="G568" s="9" t="s">
        <v>1565</v>
      </c>
      <c r="H568" s="9" t="s">
        <v>1966</v>
      </c>
      <c r="I568" s="7">
        <v>150000</v>
      </c>
      <c r="J568" s="6">
        <v>19710</v>
      </c>
      <c r="K568" s="6">
        <v>15190</v>
      </c>
      <c r="L568" s="6">
        <v>40710</v>
      </c>
      <c r="M568" s="6">
        <v>32740</v>
      </c>
      <c r="N568" s="7">
        <f t="shared" si="20"/>
        <v>108350</v>
      </c>
      <c r="O568" s="8">
        <f t="shared" si="21"/>
        <v>41650</v>
      </c>
    </row>
    <row r="569" spans="1:16" s="4" customFormat="1" ht="15.95" customHeight="1">
      <c r="A569" s="2" t="s">
        <v>1038</v>
      </c>
      <c r="B569" s="2" t="s">
        <v>1039</v>
      </c>
      <c r="C569" s="9" t="s">
        <v>860</v>
      </c>
      <c r="D569" s="9" t="s">
        <v>1566</v>
      </c>
      <c r="E569" s="9" t="s">
        <v>1582</v>
      </c>
      <c r="F569" s="9" t="s">
        <v>70</v>
      </c>
      <c r="G569" s="9" t="s">
        <v>1567</v>
      </c>
      <c r="H569" s="9" t="s">
        <v>2023</v>
      </c>
      <c r="I569" s="7">
        <v>150000</v>
      </c>
      <c r="J569" s="6">
        <v>19710</v>
      </c>
      <c r="K569" s="6">
        <v>15190</v>
      </c>
      <c r="L569" s="6">
        <v>40710</v>
      </c>
      <c r="M569" s="6">
        <v>32740</v>
      </c>
      <c r="N569" s="7">
        <f t="shared" si="20"/>
        <v>108350</v>
      </c>
      <c r="O569" s="8">
        <f t="shared" si="21"/>
        <v>41650</v>
      </c>
    </row>
    <row r="570" spans="1:16" s="4" customFormat="1">
      <c r="A570" s="13"/>
      <c r="B570" s="13"/>
      <c r="O570" s="14">
        <f>SUM(O2:O569)</f>
        <v>35660620</v>
      </c>
    </row>
    <row r="571" spans="1:16" s="4" customFormat="1">
      <c r="A571" s="13"/>
      <c r="B571" s="13"/>
    </row>
    <row r="572" spans="1:16" s="4" customFormat="1">
      <c r="A572" s="13"/>
      <c r="B572" s="13"/>
    </row>
    <row r="573" spans="1:16" s="4" customFormat="1">
      <c r="A573" s="13"/>
      <c r="B573" s="13"/>
    </row>
    <row r="574" spans="1:16" s="4" customFormat="1">
      <c r="A574" s="13"/>
      <c r="B574" s="13"/>
    </row>
    <row r="575" spans="1:16" s="4" customFormat="1">
      <c r="A575" s="13"/>
      <c r="B575" s="13"/>
    </row>
    <row r="576" spans="1:16" s="4" customFormat="1">
      <c r="A576" s="13"/>
      <c r="B576" s="13"/>
    </row>
    <row r="577" spans="1:2" s="4" customFormat="1">
      <c r="A577" s="13"/>
      <c r="B577" s="13"/>
    </row>
    <row r="578" spans="1:2" s="4" customFormat="1">
      <c r="A578" s="13"/>
      <c r="B578" s="13"/>
    </row>
    <row r="579" spans="1:2" s="4" customFormat="1">
      <c r="A579" s="13"/>
      <c r="B579" s="13"/>
    </row>
    <row r="580" spans="1:2" s="4" customFormat="1">
      <c r="A580" s="13"/>
      <c r="B580" s="13"/>
    </row>
    <row r="581" spans="1:2" s="4" customFormat="1">
      <c r="A581" s="13"/>
      <c r="B581" s="13"/>
    </row>
    <row r="582" spans="1:2" s="4" customFormat="1">
      <c r="A582" s="13"/>
      <c r="B582" s="13"/>
    </row>
    <row r="583" spans="1:2" s="4" customFormat="1">
      <c r="A583" s="13"/>
      <c r="B583" s="13"/>
    </row>
    <row r="584" spans="1:2" s="4" customFormat="1">
      <c r="A584" s="13"/>
      <c r="B584" s="13"/>
    </row>
    <row r="585" spans="1:2" s="4" customFormat="1">
      <c r="A585" s="13"/>
      <c r="B585" s="13"/>
    </row>
    <row r="586" spans="1:2" s="4" customFormat="1">
      <c r="A586" s="13"/>
      <c r="B586" s="13"/>
    </row>
    <row r="587" spans="1:2" s="4" customFormat="1">
      <c r="A587" s="13"/>
      <c r="B587" s="13"/>
    </row>
    <row r="588" spans="1:2" s="4" customFormat="1">
      <c r="A588" s="13"/>
      <c r="B588" s="13"/>
    </row>
    <row r="589" spans="1:2" s="4" customFormat="1">
      <c r="A589" s="13"/>
      <c r="B589" s="13"/>
    </row>
    <row r="590" spans="1:2" s="4" customFormat="1">
      <c r="A590" s="13"/>
      <c r="B590" s="13"/>
    </row>
    <row r="591" spans="1:2" s="4" customFormat="1">
      <c r="A591" s="13"/>
      <c r="B591" s="13"/>
    </row>
    <row r="592" spans="1:2" s="4" customFormat="1">
      <c r="A592" s="13"/>
      <c r="B592" s="13"/>
    </row>
    <row r="593" spans="1:2" s="4" customFormat="1">
      <c r="A593" s="13"/>
      <c r="B593" s="13"/>
    </row>
    <row r="594" spans="1:2" s="4" customFormat="1">
      <c r="A594" s="13"/>
      <c r="B594" s="13"/>
    </row>
    <row r="595" spans="1:2" s="4" customFormat="1">
      <c r="A595" s="13"/>
      <c r="B595" s="13"/>
    </row>
    <row r="596" spans="1:2" s="4" customFormat="1">
      <c r="A596" s="13"/>
      <c r="B596" s="13"/>
    </row>
    <row r="597" spans="1:2" s="4" customFormat="1">
      <c r="A597" s="13"/>
      <c r="B597" s="13"/>
    </row>
    <row r="598" spans="1:2" s="4" customFormat="1">
      <c r="A598" s="13"/>
      <c r="B598" s="13"/>
    </row>
    <row r="599" spans="1:2" s="4" customFormat="1">
      <c r="A599" s="13"/>
      <c r="B599" s="13"/>
    </row>
    <row r="600" spans="1:2" s="4" customFormat="1">
      <c r="A600" s="13"/>
      <c r="B600" s="13"/>
    </row>
    <row r="601" spans="1:2" s="4" customFormat="1">
      <c r="A601" s="13"/>
      <c r="B601" s="13"/>
    </row>
    <row r="602" spans="1:2" s="4" customFormat="1">
      <c r="A602" s="13"/>
      <c r="B602" s="13"/>
    </row>
    <row r="603" spans="1:2" s="4" customFormat="1">
      <c r="A603" s="13"/>
      <c r="B603" s="13"/>
    </row>
    <row r="604" spans="1:2" s="4" customFormat="1">
      <c r="A604" s="13"/>
      <c r="B604" s="13"/>
    </row>
    <row r="605" spans="1:2" s="4" customFormat="1">
      <c r="A605" s="13"/>
      <c r="B605" s="13"/>
    </row>
    <row r="606" spans="1:2" s="4" customFormat="1">
      <c r="A606" s="13"/>
      <c r="B606" s="13"/>
    </row>
    <row r="607" spans="1:2" s="4" customFormat="1">
      <c r="A607" s="13"/>
      <c r="B607" s="13"/>
    </row>
    <row r="608" spans="1:2" s="4" customFormat="1">
      <c r="A608" s="13"/>
      <c r="B608" s="13"/>
    </row>
    <row r="609" spans="1:2" s="4" customFormat="1">
      <c r="A609" s="13"/>
      <c r="B609" s="13"/>
    </row>
    <row r="610" spans="1:2" s="4" customFormat="1">
      <c r="A610" s="13"/>
      <c r="B610" s="13"/>
    </row>
    <row r="611" spans="1:2" s="4" customFormat="1">
      <c r="A611" s="13"/>
      <c r="B611" s="13"/>
    </row>
    <row r="612" spans="1:2" s="4" customFormat="1">
      <c r="A612" s="13"/>
      <c r="B612" s="13"/>
    </row>
    <row r="613" spans="1:2" s="4" customFormat="1">
      <c r="A613" s="13"/>
      <c r="B613" s="13"/>
    </row>
    <row r="614" spans="1:2" s="4" customFormat="1">
      <c r="A614" s="13"/>
      <c r="B614" s="13"/>
    </row>
    <row r="615" spans="1:2" s="4" customFormat="1">
      <c r="A615" s="13"/>
      <c r="B615" s="13"/>
    </row>
    <row r="616" spans="1:2" s="4" customFormat="1">
      <c r="A616" s="13"/>
      <c r="B616" s="13"/>
    </row>
    <row r="617" spans="1:2" s="4" customFormat="1">
      <c r="A617" s="13"/>
      <c r="B617" s="13"/>
    </row>
    <row r="618" spans="1:2" s="4" customFormat="1">
      <c r="A618" s="13"/>
      <c r="B618" s="13"/>
    </row>
    <row r="619" spans="1:2" s="4" customFormat="1">
      <c r="A619" s="13"/>
      <c r="B619" s="13"/>
    </row>
    <row r="620" spans="1:2" s="4" customFormat="1">
      <c r="A620" s="13"/>
      <c r="B620" s="13"/>
    </row>
    <row r="621" spans="1:2" s="4" customFormat="1">
      <c r="A621" s="13"/>
      <c r="B621" s="13"/>
    </row>
    <row r="622" spans="1:2" s="4" customFormat="1">
      <c r="A622" s="13"/>
      <c r="B622" s="13"/>
    </row>
    <row r="623" spans="1:2" s="4" customFormat="1">
      <c r="A623" s="13"/>
      <c r="B623" s="13"/>
    </row>
    <row r="624" spans="1:2" s="4" customFormat="1">
      <c r="A624" s="13"/>
      <c r="B624" s="13"/>
    </row>
    <row r="625" spans="1:2" s="4" customFormat="1">
      <c r="A625" s="13"/>
      <c r="B625" s="13"/>
    </row>
    <row r="626" spans="1:2" s="4" customFormat="1">
      <c r="A626" s="13"/>
      <c r="B626" s="13"/>
    </row>
    <row r="627" spans="1:2" s="4" customFormat="1">
      <c r="A627" s="13"/>
      <c r="B627" s="13"/>
    </row>
    <row r="628" spans="1:2" s="4" customFormat="1">
      <c r="A628" s="13"/>
      <c r="B628" s="13"/>
    </row>
    <row r="629" spans="1:2" s="4" customFormat="1">
      <c r="A629" s="13"/>
      <c r="B629" s="13"/>
    </row>
    <row r="630" spans="1:2" s="4" customFormat="1">
      <c r="A630" s="13"/>
      <c r="B630" s="13"/>
    </row>
    <row r="631" spans="1:2" s="4" customFormat="1">
      <c r="A631" s="13"/>
      <c r="B631" s="13"/>
    </row>
    <row r="632" spans="1:2" s="4" customFormat="1">
      <c r="A632" s="13"/>
      <c r="B632" s="13"/>
    </row>
    <row r="633" spans="1:2" s="4" customFormat="1">
      <c r="A633" s="13"/>
      <c r="B633" s="13"/>
    </row>
    <row r="634" spans="1:2" s="4" customFormat="1">
      <c r="A634" s="13"/>
      <c r="B634" s="13"/>
    </row>
    <row r="635" spans="1:2" s="4" customFormat="1">
      <c r="A635" s="13"/>
      <c r="B635" s="13"/>
    </row>
    <row r="636" spans="1:2" s="4" customFormat="1">
      <c r="A636" s="13"/>
      <c r="B636" s="13"/>
    </row>
    <row r="637" spans="1:2" s="4" customFormat="1">
      <c r="A637" s="13"/>
      <c r="B637" s="13"/>
    </row>
    <row r="638" spans="1:2" s="4" customFormat="1">
      <c r="A638" s="13"/>
      <c r="B638" s="13"/>
    </row>
    <row r="639" spans="1:2" s="4" customFormat="1">
      <c r="A639" s="13"/>
      <c r="B639" s="13"/>
    </row>
    <row r="640" spans="1:2" s="4" customFormat="1">
      <c r="A640" s="13"/>
      <c r="B640" s="13"/>
    </row>
    <row r="641" spans="1:2" s="4" customFormat="1">
      <c r="A641" s="13"/>
      <c r="B641" s="13"/>
    </row>
    <row r="642" spans="1:2" s="4" customFormat="1">
      <c r="A642" s="13"/>
      <c r="B642" s="13"/>
    </row>
    <row r="643" spans="1:2" s="4" customFormat="1">
      <c r="A643" s="13"/>
      <c r="B643" s="13"/>
    </row>
    <row r="644" spans="1:2" s="4" customFormat="1">
      <c r="A644" s="13"/>
      <c r="B644" s="13"/>
    </row>
    <row r="645" spans="1:2" s="4" customFormat="1">
      <c r="A645" s="13"/>
      <c r="B645" s="13"/>
    </row>
    <row r="646" spans="1:2" s="4" customFormat="1">
      <c r="A646" s="13"/>
      <c r="B646" s="13"/>
    </row>
    <row r="647" spans="1:2" s="4" customFormat="1">
      <c r="A647" s="13"/>
      <c r="B647" s="13"/>
    </row>
    <row r="648" spans="1:2" s="4" customFormat="1">
      <c r="A648" s="13"/>
      <c r="B648" s="13"/>
    </row>
    <row r="649" spans="1:2" s="4" customFormat="1">
      <c r="A649" s="13"/>
      <c r="B649" s="13"/>
    </row>
    <row r="650" spans="1:2" s="4" customFormat="1">
      <c r="A650" s="13"/>
      <c r="B650" s="13"/>
    </row>
    <row r="651" spans="1:2" s="4" customFormat="1">
      <c r="A651" s="13"/>
      <c r="B651" s="13"/>
    </row>
    <row r="652" spans="1:2" s="4" customFormat="1">
      <c r="A652" s="13"/>
      <c r="B652" s="13"/>
    </row>
    <row r="653" spans="1:2" s="4" customFormat="1">
      <c r="A653" s="13"/>
      <c r="B653" s="13"/>
    </row>
    <row r="654" spans="1:2" s="4" customFormat="1">
      <c r="A654" s="13"/>
      <c r="B654" s="13"/>
    </row>
    <row r="655" spans="1:2" s="4" customFormat="1">
      <c r="A655" s="13"/>
      <c r="B655" s="13"/>
    </row>
    <row r="656" spans="1:2" s="4" customFormat="1">
      <c r="A656" s="13"/>
      <c r="B656" s="13"/>
    </row>
    <row r="657" spans="1:2" s="4" customFormat="1">
      <c r="A657" s="13"/>
      <c r="B657" s="13"/>
    </row>
    <row r="658" spans="1:2" s="4" customFormat="1">
      <c r="A658" s="13"/>
      <c r="B658" s="13"/>
    </row>
    <row r="659" spans="1:2" s="4" customFormat="1">
      <c r="A659" s="13"/>
      <c r="B659" s="13"/>
    </row>
    <row r="660" spans="1:2" s="4" customFormat="1">
      <c r="A660" s="13"/>
      <c r="B660" s="13"/>
    </row>
    <row r="661" spans="1:2" s="4" customFormat="1">
      <c r="A661" s="13"/>
      <c r="B661" s="13"/>
    </row>
    <row r="662" spans="1:2" s="4" customFormat="1">
      <c r="A662" s="13"/>
      <c r="B662" s="13"/>
    </row>
    <row r="663" spans="1:2" s="4" customFormat="1">
      <c r="A663" s="13"/>
      <c r="B663" s="13"/>
    </row>
    <row r="664" spans="1:2" s="4" customFormat="1">
      <c r="A664" s="13"/>
      <c r="B664" s="13"/>
    </row>
    <row r="665" spans="1:2" s="4" customFormat="1">
      <c r="A665" s="13"/>
      <c r="B665" s="13"/>
    </row>
    <row r="666" spans="1:2" s="4" customFormat="1">
      <c r="A666" s="13"/>
      <c r="B666" s="13"/>
    </row>
    <row r="667" spans="1:2" s="4" customFormat="1">
      <c r="A667" s="13"/>
      <c r="B667" s="13"/>
    </row>
    <row r="668" spans="1:2" s="4" customFormat="1">
      <c r="A668" s="13"/>
      <c r="B668" s="13"/>
    </row>
    <row r="669" spans="1:2" s="4" customFormat="1">
      <c r="A669" s="13"/>
      <c r="B669" s="13"/>
    </row>
    <row r="670" spans="1:2" s="4" customFormat="1">
      <c r="A670" s="13"/>
      <c r="B670" s="13"/>
    </row>
    <row r="671" spans="1:2" s="4" customFormat="1">
      <c r="A671" s="13"/>
      <c r="B671" s="13"/>
    </row>
    <row r="672" spans="1:2" s="4" customFormat="1">
      <c r="A672" s="13"/>
      <c r="B672" s="13"/>
    </row>
    <row r="673" spans="1:2" s="4" customFormat="1">
      <c r="A673" s="13"/>
      <c r="B673" s="13"/>
    </row>
    <row r="674" spans="1:2" s="4" customFormat="1">
      <c r="A674" s="13"/>
      <c r="B674" s="13"/>
    </row>
    <row r="675" spans="1:2" s="4" customFormat="1">
      <c r="A675" s="13"/>
      <c r="B675" s="13"/>
    </row>
    <row r="676" spans="1:2" s="4" customFormat="1">
      <c r="A676" s="13"/>
      <c r="B676" s="13"/>
    </row>
    <row r="677" spans="1:2" s="4" customFormat="1">
      <c r="A677" s="13"/>
      <c r="B677" s="13"/>
    </row>
    <row r="678" spans="1:2" s="4" customFormat="1">
      <c r="A678" s="13"/>
      <c r="B678" s="13"/>
    </row>
    <row r="679" spans="1:2" s="4" customFormat="1">
      <c r="A679" s="13"/>
      <c r="B679" s="13"/>
    </row>
    <row r="680" spans="1:2" s="4" customFormat="1">
      <c r="A680" s="13"/>
      <c r="B680" s="13"/>
    </row>
    <row r="681" spans="1:2" s="4" customFormat="1">
      <c r="A681" s="13"/>
      <c r="B681" s="13"/>
    </row>
    <row r="682" spans="1:2" s="4" customFormat="1">
      <c r="A682" s="13"/>
      <c r="B682" s="13"/>
    </row>
    <row r="683" spans="1:2" s="4" customFormat="1">
      <c r="A683" s="13"/>
      <c r="B683" s="13"/>
    </row>
  </sheetData>
  <autoFilter ref="A1:O570">
    <filterColumn colId="4"/>
    <filterColumn colId="7"/>
  </autoFilter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2학기공공정산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2026-01-18T01:46:18Z</dcterms:created>
  <dcterms:modified xsi:type="dcterms:W3CDTF">2026-01-18T05:35:47Z</dcterms:modified>
</cp:coreProperties>
</file>