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자료\2026 업무관련\03. 공공요금 정산\2605월\2605월공지\"/>
    </mc:Choice>
  </mc:AlternateContent>
  <xr:revisionPtr revIDLastSave="0" documentId="13_ncr:1_{03F60FBD-7A09-46D6-A361-DC0287D79953}" xr6:coauthVersionLast="47" xr6:coauthVersionMax="47" xr10:uidLastSave="{00000000-0000-0000-0000-000000000000}"/>
  <bookViews>
    <workbookView xWindow="-120" yWindow="-120" windowWidth="29040" windowHeight="15720" activeTab="1" xr2:uid="{B7542A95-93BF-405B-84DF-0FCE8F566D86}"/>
  </bookViews>
  <sheets>
    <sheet name="입퇴사자 정산" sheetId="3" r:id="rId1"/>
    <sheet name="게시용" sheetId="2" r:id="rId2"/>
    <sheet name="환급대상자" sheetId="1" r:id="rId3"/>
  </sheets>
  <definedNames>
    <definedName name="__B219000" hidden="1">#REF!</definedName>
    <definedName name="__IntlFixup" hidden="1">TRUE</definedName>
    <definedName name="__KEY2" hidden="1">#REF!</definedName>
    <definedName name="_B219000" hidden="1">#REF!</definedName>
    <definedName name="_Key1" hidden="1">#REF!</definedName>
    <definedName name="_KEY2" hidden="1">#REF!</definedName>
    <definedName name="_Parse_Out" hidden="1">#REF!</definedName>
    <definedName name="_Sort" hidden="1">#REF!</definedName>
    <definedName name="aa" localSheetId="1" hidden="1">{"COM",#N/A,FALSE,"800 10th"}</definedName>
    <definedName name="aa" localSheetId="0" hidden="1">{"COM",#N/A,FALSE,"800 10th"}</definedName>
    <definedName name="aa" hidden="1">{"COM",#N/A,FALSE,"800 10th"}</definedName>
    <definedName name="aaa" localSheetId="1" hidden="1">{"COM",#N/A,FALSE,"800 10th"}</definedName>
    <definedName name="aaa" localSheetId="0" hidden="1">{"COM",#N/A,FALSE,"800 10th"}</definedName>
    <definedName name="aaa" hidden="1">{"COM",#N/A,FALSE,"800 10th"}</definedName>
    <definedName name="AS2DocOpenMode" hidden="1">"AS2DocumentBrowse"</definedName>
    <definedName name="bbb" localSheetId="1" hidden="1">{"COM",#N/A,FALSE,"800 10th"}</definedName>
    <definedName name="bbb" localSheetId="0" hidden="1">{"COM",#N/A,FALSE,"800 10th"}</definedName>
    <definedName name="bbb" hidden="1">{"COM",#N/A,FALSE,"800 10th"}</definedName>
    <definedName name="df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f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f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sfsd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sfsd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sfsd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ks" hidden="1">#REF!</definedName>
    <definedName name="HTML_CodePage" hidden="1">949</definedName>
    <definedName name="HTML_Control" localSheetId="1" hidden="1">{"'01'!$A$1:$BO$43"}</definedName>
    <definedName name="HTML_Control" localSheetId="0" hidden="1">{"'01'!$A$1:$BO$43"}</definedName>
    <definedName name="HTML_Control" hidden="1">{"'01'!$A$1:$BO$43"}</definedName>
    <definedName name="HTML_Description" hidden="1">""</definedName>
    <definedName name="HTML_Email" hidden="1">""</definedName>
    <definedName name="HTML_Header" hidden="1">""</definedName>
    <definedName name="HTML_LastUpdate" hidden="1">"99/11/16"</definedName>
    <definedName name="HTML_LineAfter" hidden="1">FALSE</definedName>
    <definedName name="HTML_LineBefore" hidden="1">FALSE</definedName>
    <definedName name="HTML_Name" hidden="1">"안창우"</definedName>
    <definedName name="HTML_OBDlg2" hidden="1">TRUE</definedName>
    <definedName name="HTML_OBDlg4" hidden="1">TRUE</definedName>
    <definedName name="HTML_OS" hidden="1">0</definedName>
    <definedName name="HTML_PathFile" hidden="1">"C:\MyDocuments\조직비교\MyHTML.htm"</definedName>
    <definedName name="HTML_Title" hidden="1">"現代 對 大通"</definedName>
    <definedName name="olp" localSheetId="1" hidden="1">{"AJD",#N/A,TRUE,"Summary";"AJD",#N/A,TRUE,"CFCONC-outputs";"AJD",#N/A,TRUE,"P&amp;LCONC-outputs";"AJD",#N/A,TRUE,"BSCONC-outputs";"AJD",#N/A,TRUE,"FSCONC-outputs"}</definedName>
    <definedName name="olp" localSheetId="0" hidden="1">{"AJD",#N/A,TRUE,"Summary";"AJD",#N/A,TRUE,"CFCONC-outputs";"AJD",#N/A,TRUE,"P&amp;LCONC-outputs";"AJD",#N/A,TRUE,"BSCONC-outputs";"AJD",#N/A,TRUE,"FSCONC-outputs"}</definedName>
    <definedName name="olp" hidden="1">{"AJD",#N/A,TRUE,"Summary";"AJD",#N/A,TRUE,"CFCONC-outputs";"AJD",#N/A,TRUE,"P&amp;LCONC-outputs";"AJD",#N/A,TRUE,"BSCONC-outputs";"AJD",#N/A,TRUE,"FSCONC-outputs"}</definedName>
    <definedName name="_xlnm.Print_Area" localSheetId="1">#N/A</definedName>
    <definedName name="_xlnm.Print_Titles" localSheetId="1">게시용!$4:$5</definedName>
    <definedName name="wrn.COM." localSheetId="1" hidden="1">{"COM",#N/A,FALSE,"800 10th"}</definedName>
    <definedName name="wrn.COM." localSheetId="0" hidden="1">{"COM",#N/A,FALSE,"800 10th"}</definedName>
    <definedName name="wrn.COM." hidden="1">{"COM",#N/A,FALSE,"800 10th"}</definedName>
    <definedName name="wrn.COM.2" localSheetId="1" hidden="1">{"COM",#N/A,FALSE,"800 10th"}</definedName>
    <definedName name="wrn.COM.2" localSheetId="0" hidden="1">{"COM",#N/A,FALSE,"800 10th"}</definedName>
    <definedName name="wrn.COM.2" hidden="1">{"COM",#N/A,FALSE,"800 10th"}</definedName>
    <definedName name="wrn.com1" localSheetId="1" hidden="1">{"COM",#N/A,FALSE,"800 10th"}</definedName>
    <definedName name="wrn.com1" localSheetId="0" hidden="1">{"COM",#N/A,FALSE,"800 10th"}</definedName>
    <definedName name="wrn.com1" hidden="1">{"COM",#N/A,FALSE,"800 10th"}</definedName>
    <definedName name="wrn.COMLAWTC." localSheetId="1" hidden="1">{"Commish",#N/A,FALSE,"LAWTC"}</definedName>
    <definedName name="wrn.COMLAWTC." localSheetId="0" hidden="1">{"Commish",#N/A,FALSE,"LAWTC"}</definedName>
    <definedName name="wrn.COMLAWTC." hidden="1">{"Commish",#N/A,FALSE,"LAWTC"}</definedName>
    <definedName name="wrn.Construction._.Costs." localSheetId="1" hidden="1">{"Const Costs Dev",#N/A,FALSE,"Construction Cost Inputs";"Const Costs orig ccy",#N/A,FALSE,"Construction Cost Inputs";"Const Costs USD",#N/A,FALSE,"Construction Cost Inputs"}</definedName>
    <definedName name="wrn.Construction._.Costs." localSheetId="0" hidden="1">{"Const Costs Dev",#N/A,FALSE,"Construction Cost Inputs";"Const Costs orig ccy",#N/A,FALSE,"Construction Cost Inputs";"Const Costs USD",#N/A,FALSE,"Construction Cost Inputs"}</definedName>
    <definedName name="wrn.Construction._.Costs." hidden="1">{"Const Costs Dev",#N/A,FALSE,"Construction Cost Inputs";"Const Costs orig ccy",#N/A,FALSE,"Construction Cost Inputs";"Const Costs USD",#N/A,FALSE,"Construction Cost Inputs"}</definedName>
    <definedName name="wrn.COSA94TAXRETURN.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rossroads." localSheetId="1" hidden="1">{#N/A,#N/A,FALSE,"RENT ROLL";#N/A,#N/A,FALSE,"CAM";#N/A,#N/A,FALSE,"TAXES";#N/A,#N/A,FALSE,"INSURANCE";#N/A,#N/A,FALSE,"HVAC";#N/A,#N/A,FALSE,"MARKETING"}</definedName>
    <definedName name="wrn.crossroads." localSheetId="0" hidden="1">{#N/A,#N/A,FALSE,"RENT ROLL";#N/A,#N/A,FALSE,"CAM";#N/A,#N/A,FALSE,"TAXES";#N/A,#N/A,FALSE,"INSURANCE";#N/A,#N/A,FALSE,"HVAC";#N/A,#N/A,FALSE,"MARKETING"}</definedName>
    <definedName name="wrn.crossroads." hidden="1">{#N/A,#N/A,FALSE,"RENT ROLL";#N/A,#N/A,FALSE,"CAM";#N/A,#N/A,FALSE,"TAXES";#N/A,#N/A,FALSE,"INSURANCE";#N/A,#N/A,FALSE,"HVAC";#N/A,#N/A,FALSE,"MARKETING"}</definedName>
    <definedName name="wrn.Financing._.Inputs." localSheetId="1" hidden="1">{"BuildIn 2 Funding Assump",#N/A,FALSE,"Building Inputs";"BuildIn Capex plus Extras",#N/A,FALSE,"Building Inputs"}</definedName>
    <definedName name="wrn.Financing._.Inputs." localSheetId="0" hidden="1">{"BuildIn 2 Funding Assump",#N/A,FALSE,"Building Inputs";"BuildIn Capex plus Extras",#N/A,FALSE,"Building Inputs"}</definedName>
    <definedName name="wrn.Financing._.Inputs." hidden="1">{"BuildIn 2 Funding Assump",#N/A,FALSE,"Building Inputs";"BuildIn Capex plus Extras",#N/A,FALSE,"Building Inputs"}</definedName>
    <definedName name="wrn.OpCostIn." localSheetId="1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OpCostIn." localSheetId="0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OpCostIn.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간단한세무조정계산서.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세무조정계산서." localSheetId="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localSheetId="0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xxx" localSheetId="1" hidden="1">{"COM",#N/A,FALSE,"800 10th"}</definedName>
    <definedName name="xxx" localSheetId="0" hidden="1">{"COM",#N/A,FALSE,"800 10th"}</definedName>
    <definedName name="xxx" hidden="1">{"COM",#N/A,FALSE,"800 10th"}</definedName>
    <definedName name="zzzz" localSheetId="1" hidden="1">{"Commish",#N/A,FALSE,"LAWTC"}</definedName>
    <definedName name="zzzz" localSheetId="0" hidden="1">{"Commish",#N/A,FALSE,"LAWTC"}</definedName>
    <definedName name="zzzz" hidden="1">{"Commish",#N/A,FALSE,"LAWTC"}</definedName>
    <definedName name="가슴" localSheetId="1" hidden="1">{"AJD",#N/A,TRUE,"Summary";"AJD",#N/A,TRUE,"CFCONC-outputs";"AJD",#N/A,TRUE,"P&amp;LCONC-outputs";"AJD",#N/A,TRUE,"BSCONC-outputs";"AJD",#N/A,TRUE,"FSCONC-outputs"}</definedName>
    <definedName name="가슴" localSheetId="0" hidden="1">{"AJD",#N/A,TRUE,"Summary";"AJD",#N/A,TRUE,"CFCONC-outputs";"AJD",#N/A,TRUE,"P&amp;LCONC-outputs";"AJD",#N/A,TRUE,"BSCONC-outputs";"AJD",#N/A,TRUE,"FSCONC-outputs"}</definedName>
    <definedName name="가슴" hidden="1">{"AJD",#N/A,TRUE,"Summary";"AJD",#N/A,TRUE,"CFCONC-outputs";"AJD",#N/A,TRUE,"P&amp;LCONC-outputs";"AJD",#N/A,TRUE,"BSCONC-outputs";"AJD",#N/A,TRUE,"FSCONC-outputs"}</definedName>
    <definedName name="감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감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감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군포" localSheetId="1" hidden="1">{"'01'!$A$1:$BO$43"}</definedName>
    <definedName name="군포" localSheetId="0" hidden="1">{"'01'!$A$1:$BO$43"}</definedName>
    <definedName name="군포" hidden="1">{"'01'!$A$1:$BO$43"}</definedName>
    <definedName name="ㄴㄴㄴ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ㄴㄴㄴ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ㄴㄴㄴ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ㅁㅁ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ㅁㅁㅁ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ㅁㅁㅁ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목젖" localSheetId="1" hidden="1">{"AJD",#N/A,TRUE,"Summary";"AJD",#N/A,TRUE,"CFCONC-outputs";"AJD",#N/A,TRUE,"P&amp;LCONC-outputs";"AJD",#N/A,TRUE,"BSCONC-outputs";"AJD",#N/A,TRUE,"FSCONC-outputs"}</definedName>
    <definedName name="목젖" localSheetId="0" hidden="1">{"AJD",#N/A,TRUE,"Summary";"AJD",#N/A,TRUE,"CFCONC-outputs";"AJD",#N/A,TRUE,"P&amp;LCONC-outputs";"AJD",#N/A,TRUE,"BSCONC-outputs";"AJD",#N/A,TRUE,"FSCONC-outputs"}</definedName>
    <definedName name="목젖" hidden="1">{"AJD",#N/A,TRUE,"Summary";"AJD",#N/A,TRUE,"CFCONC-outputs";"AJD",#N/A,TRUE,"P&amp;LCONC-outputs";"AJD",#N/A,TRUE,"BSCONC-outputs";"AJD",#N/A,TRUE,"FSCONC-outputs"}</definedName>
    <definedName name="무릎" localSheetId="1" hidden="1">{"BuildIn 2 Funding Assump",#N/A,FALSE,"Building Inputs";"BuildIn Capex plus Extras",#N/A,FALSE,"Building Inputs"}</definedName>
    <definedName name="무릎" localSheetId="0" hidden="1">{"BuildIn 2 Funding Assump",#N/A,FALSE,"Building Inputs";"BuildIn Capex plus Extras",#N/A,FALSE,"Building Inputs"}</definedName>
    <definedName name="무릎" hidden="1">{"BuildIn 2 Funding Assump",#N/A,FALSE,"Building Inputs";"BuildIn Capex plus Extras",#N/A,FALSE,"Building Inputs"}</definedName>
    <definedName name="ㅂㅂㅂㅂ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ㅂㅂㅂㅂ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ㅂㅂㅂㅂ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발" localSheetId="1" hidden="1">{"AJD",#N/A,TRUE,"Summary";"AJD",#N/A,TRUE,"CFCONC-outputs";"AJD",#N/A,TRUE,"P&amp;LCONC-outputs";"AJD",#N/A,TRUE,"BSCONC-outputs";"AJD",#N/A,TRUE,"FSCONC-outputs"}</definedName>
    <definedName name="발" localSheetId="0" hidden="1">{"AJD",#N/A,TRUE,"Summary";"AJD",#N/A,TRUE,"CFCONC-outputs";"AJD",#N/A,TRUE,"P&amp;LCONC-outputs";"AJD",#N/A,TRUE,"BSCONC-outputs";"AJD",#N/A,TRUE,"FSCONC-outputs"}</definedName>
    <definedName name="발" hidden="1">{"AJD",#N/A,TRUE,"Summary";"AJD",#N/A,TRUE,"CFCONC-outputs";"AJD",#N/A,TRUE,"P&amp;LCONC-outputs";"AJD",#N/A,TRUE,"BSCONC-outputs";"AJD",#N/A,TRUE,"FSCONC-outputs"}</definedName>
    <definedName name="발가락" localSheetId="1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가락" localSheetId="0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가락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전" localSheetId="1" hidden="1">{"AJD",#N/A,TRUE,"Summary";"AJD",#N/A,TRUE,"CFCONC-outputs";"AJD",#N/A,TRUE,"P&amp;LCONC-outputs";"AJD",#N/A,TRUE,"BSCONC-outputs";"AJD",#N/A,TRUE,"FSCONC-outputs"}</definedName>
    <definedName name="발전" localSheetId="0" hidden="1">{"AJD",#N/A,TRUE,"Summary";"AJD",#N/A,TRUE,"CFCONC-outputs";"AJD",#N/A,TRUE,"P&amp;LCONC-outputs";"AJD",#N/A,TRUE,"BSCONC-outputs";"AJD",#N/A,TRUE,"FSCONC-outputs"}</definedName>
    <definedName name="발전" hidden="1">{"AJD",#N/A,TRUE,"Summary";"AJD",#N/A,TRUE,"CFCONC-outputs";"AJD",#N/A,TRUE,"P&amp;LCONC-outputs";"AJD",#N/A,TRUE,"BSCONC-outputs";"AJD",#N/A,TRUE,"FSCONC-outputs"}</definedName>
    <definedName name="배꼽" localSheetId="1" hidden="1">{"AJD",#N/A,TRUE,"Summary";"AJD",#N/A,TRUE,"CFCONC-outputs";"AJD",#N/A,TRUE,"P&amp;LCONC-outputs";"AJD",#N/A,TRUE,"BSCONC-outputs";"AJD",#N/A,TRUE,"FSCONC-outputs"}</definedName>
    <definedName name="배꼽" localSheetId="0" hidden="1">{"AJD",#N/A,TRUE,"Summary";"AJD",#N/A,TRUE,"CFCONC-outputs";"AJD",#N/A,TRUE,"P&amp;LCONC-outputs";"AJD",#N/A,TRUE,"BSCONC-outputs";"AJD",#N/A,TRUE,"FSCONC-outputs"}</definedName>
    <definedName name="배꼽" hidden="1">{"AJD",#N/A,TRUE,"Summary";"AJD",#N/A,TRUE,"CFCONC-outputs";"AJD",#N/A,TRUE,"P&amp;LCONC-outputs";"AJD",#N/A,TRUE,"BSCONC-outputs";"AJD",#N/A,TRUE,"FSCONC-outputs"}</definedName>
    <definedName name="부대사업" localSheetId="1" hidden="1">{"COM",#N/A,FALSE,"800 10th"}</definedName>
    <definedName name="부대사업" localSheetId="0" hidden="1">{"COM",#N/A,FALSE,"800 10th"}</definedName>
    <definedName name="부대사업" hidden="1">{"COM",#N/A,FALSE,"800 10th"}</definedName>
    <definedName name="부대사업2" localSheetId="1" hidden="1">{"COM",#N/A,FALSE,"800 10th"}</definedName>
    <definedName name="부대사업2" localSheetId="0" hidden="1">{"COM",#N/A,FALSE,"800 10th"}</definedName>
    <definedName name="부대사업2" hidden="1">{"COM",#N/A,FALSE,"800 10th"}</definedName>
    <definedName name="부실확정자산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부실확정자산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부실확정자산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손" localSheetId="1" hidden="1">{"AJD",#N/A,TRUE,"Summary";"AJD",#N/A,TRUE,"CFCONC-outputs";"AJD",#N/A,TRUE,"P&amp;LCONC-outputs";"AJD",#N/A,TRUE,"BSCONC-outputs";"AJD",#N/A,TRUE,"FSCONC-outputs"}</definedName>
    <definedName name="손" localSheetId="0" hidden="1">{"AJD",#N/A,TRUE,"Summary";"AJD",#N/A,TRUE,"CFCONC-outputs";"AJD",#N/A,TRUE,"P&amp;LCONC-outputs";"AJD",#N/A,TRUE,"BSCONC-outputs";"AJD",#N/A,TRUE,"FSCONC-outputs"}</definedName>
    <definedName name="손" hidden="1">{"AJD",#N/A,TRUE,"Summary";"AJD",#N/A,TRUE,"CFCONC-outputs";"AJD",#N/A,TRUE,"P&amp;LCONC-outputs";"AJD",#N/A,TRUE,"BSCONC-outputs";"AJD",#N/A,TRUE,"FSCONC-outputs"}</definedName>
    <definedName name="수금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수금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수금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ㄴㄴ" localSheetId="1" hidden="1">{"COM",#N/A,FALSE,"800 10th"}</definedName>
    <definedName name="ㅇㄴㄴ" localSheetId="0" hidden="1">{"COM",#N/A,FALSE,"800 10th"}</definedName>
    <definedName name="ㅇㄴㄴ" hidden="1">{"COM",#N/A,FALSE,"800 10th"}</definedName>
    <definedName name="ㅇㅇㅇ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ㅇ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ㅇㅇㅇㅇ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ㅇㅇㅇㅇ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앙아앙ㅇ" localSheetId="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앙아앙ㅇ" localSheetId="0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앙아앙ㅇ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이데아" hidden="1">#REF!</definedName>
    <definedName name="이데아폴리스" hidden="1">#REF!</definedName>
    <definedName name="청구" hidden="1">#REF!</definedName>
    <definedName name="ㅋ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ㅋㅋ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ㅋㅋㅋ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ㅋㅋㅋ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허리" localSheetId="1" hidden="1">{"Const Costs Dev",#N/A,FALSE,"Construction Cost Inputs";"Const Costs orig ccy",#N/A,FALSE,"Construction Cost Inputs";"Const Costs USD",#N/A,FALSE,"Construction Cost Inputs"}</definedName>
    <definedName name="허리" localSheetId="0" hidden="1">{"Const Costs Dev",#N/A,FALSE,"Construction Cost Inputs";"Const Costs orig ccy",#N/A,FALSE,"Construction Cost Inputs";"Const Costs USD",#N/A,FALSE,"Construction Cost Inputs"}</definedName>
    <definedName name="허리" hidden="1">{"Const Costs Dev",#N/A,FALSE,"Construction Cost Inputs";"Const Costs orig ccy",#N/A,FALSE,"Construction Cost Inputs";"Const Costs USD",#N/A,FALSE,"Construction Cost Inputs"}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3" l="1"/>
  <c r="H33" i="3"/>
  <c r="I33" i="3" s="1"/>
  <c r="I32" i="3" s="1"/>
  <c r="H32" i="3"/>
  <c r="H31" i="3"/>
  <c r="H30" i="3"/>
  <c r="I30" i="3" s="1"/>
  <c r="I29" i="3" s="1"/>
  <c r="H29" i="3"/>
  <c r="H27" i="3"/>
  <c r="H26" i="3"/>
  <c r="E26" i="3"/>
  <c r="I28" i="3" s="1"/>
  <c r="I25" i="3"/>
  <c r="H24" i="3"/>
  <c r="H23" i="3"/>
  <c r="E23" i="3"/>
  <c r="I24" i="3" s="1"/>
  <c r="I23" i="3" s="1"/>
  <c r="I22" i="3"/>
  <c r="H21" i="3"/>
  <c r="E20" i="3"/>
  <c r="H19" i="3"/>
  <c r="I19" i="3" s="1"/>
  <c r="I17" i="3" s="1"/>
  <c r="H18" i="3"/>
  <c r="E17" i="3"/>
  <c r="H16" i="3"/>
  <c r="I16" i="3" s="1"/>
  <c r="I15" i="3"/>
  <c r="H15" i="3"/>
  <c r="H14" i="3"/>
  <c r="I13" i="3"/>
  <c r="H13" i="3"/>
  <c r="H12" i="3"/>
  <c r="I12" i="3" s="1"/>
  <c r="I11" i="3" s="1"/>
  <c r="I10" i="3"/>
  <c r="H6" i="3"/>
  <c r="I6" i="3" s="1"/>
  <c r="I5" i="3" s="1"/>
  <c r="E5" i="3"/>
  <c r="I7" i="3" s="1"/>
  <c r="I3" i="3"/>
  <c r="I2" i="3" s="1"/>
  <c r="H3" i="3"/>
  <c r="E2" i="3"/>
  <c r="I4" i="3" s="1"/>
  <c r="J10" i="1"/>
  <c r="I10" i="1"/>
  <c r="H10" i="1"/>
  <c r="G10" i="1"/>
  <c r="K4" i="1"/>
  <c r="K3" i="1"/>
  <c r="K2" i="1"/>
  <c r="K10" i="1" s="1"/>
  <c r="I14" i="3" l="1"/>
  <c r="I27" i="3"/>
  <c r="I26" i="3" s="1"/>
</calcChain>
</file>

<file path=xl/sharedStrings.xml><?xml version="1.0" encoding="utf-8"?>
<sst xmlns="http://schemas.openxmlformats.org/spreadsheetml/2006/main" count="898" uniqueCount="848">
  <si>
    <t>이름</t>
    <phoneticPr fontId="3" type="noConversion"/>
  </si>
  <si>
    <t>퇴사일자</t>
    <phoneticPr fontId="3" type="noConversion"/>
  </si>
  <si>
    <t>입사일자</t>
    <phoneticPr fontId="3" type="noConversion"/>
  </si>
  <si>
    <t>거주일
비율</t>
    <phoneticPr fontId="3" type="noConversion"/>
  </si>
  <si>
    <t>납부비용</t>
    <phoneticPr fontId="3" type="noConversion"/>
  </si>
  <si>
    <t>30%할인
금액</t>
    <phoneticPr fontId="3" type="noConversion"/>
  </si>
  <si>
    <t>선납금액</t>
    <phoneticPr fontId="3" type="noConversion"/>
  </si>
  <si>
    <t>3월요금</t>
    <phoneticPr fontId="3" type="noConversion"/>
  </si>
  <si>
    <t>4월요금</t>
    <phoneticPr fontId="3" type="noConversion"/>
  </si>
  <si>
    <t>5월요금</t>
    <phoneticPr fontId="3" type="noConversion"/>
  </si>
  <si>
    <t>환급액</t>
    <phoneticPr fontId="3" type="noConversion"/>
  </si>
  <si>
    <t>은행</t>
    <phoneticPr fontId="3" type="noConversion"/>
  </si>
  <si>
    <t>계좌번호</t>
    <phoneticPr fontId="3" type="noConversion"/>
  </si>
  <si>
    <t>예금주</t>
    <phoneticPr fontId="3" type="noConversion"/>
  </si>
  <si>
    <t>전화번호</t>
    <phoneticPr fontId="3" type="noConversion"/>
  </si>
  <si>
    <t>농협</t>
  </si>
  <si>
    <t>415-12-401361</t>
  </si>
  <si>
    <t>356-1484-5210-33</t>
  </si>
  <si>
    <t>단가</t>
    <phoneticPr fontId="3" type="noConversion"/>
  </si>
  <si>
    <t>No.</t>
  </si>
  <si>
    <t>세대명</t>
  </si>
  <si>
    <t>전기(kwh)</t>
    <phoneticPr fontId="3" type="noConversion"/>
  </si>
  <si>
    <t>수도(㎥)</t>
    <phoneticPr fontId="3" type="noConversion"/>
  </si>
  <si>
    <t>온수(㎥)</t>
    <phoneticPr fontId="3" type="noConversion"/>
  </si>
  <si>
    <t>난방(Mwh)</t>
    <phoneticPr fontId="3" type="noConversion"/>
  </si>
  <si>
    <t>천정냉난방(시간)</t>
    <phoneticPr fontId="3" type="noConversion"/>
  </si>
  <si>
    <t>요금합계</t>
    <phoneticPr fontId="3" type="noConversion"/>
  </si>
  <si>
    <t>호실
구분</t>
    <phoneticPr fontId="3" type="noConversion"/>
  </si>
  <si>
    <t>1인 납부금</t>
    <phoneticPr fontId="3" type="noConversion"/>
  </si>
  <si>
    <t>1인 부담</t>
    <phoneticPr fontId="3" type="noConversion"/>
  </si>
  <si>
    <t>인실</t>
    <phoneticPr fontId="3" type="noConversion"/>
  </si>
  <si>
    <t>2인실</t>
    <phoneticPr fontId="3" type="noConversion"/>
  </si>
  <si>
    <t>사용량</t>
    <phoneticPr fontId="3" type="noConversion"/>
  </si>
  <si>
    <t>요금</t>
    <phoneticPr fontId="3" type="noConversion"/>
  </si>
  <si>
    <t>사용시간</t>
    <phoneticPr fontId="3" type="noConversion"/>
  </si>
  <si>
    <t>1</t>
  </si>
  <si>
    <t>남-101</t>
    <phoneticPr fontId="3" type="noConversion"/>
  </si>
  <si>
    <t>2</t>
  </si>
  <si>
    <t>남-102</t>
    <phoneticPr fontId="3" type="noConversion"/>
  </si>
  <si>
    <t>3</t>
  </si>
  <si>
    <t>남-103</t>
    <phoneticPr fontId="3" type="noConversion"/>
  </si>
  <si>
    <t>4</t>
  </si>
  <si>
    <t>남-201</t>
  </si>
  <si>
    <t>5</t>
  </si>
  <si>
    <t>남-202</t>
  </si>
  <si>
    <t>6</t>
  </si>
  <si>
    <t>남-203</t>
  </si>
  <si>
    <t>7</t>
  </si>
  <si>
    <t>남-204</t>
  </si>
  <si>
    <t>8</t>
  </si>
  <si>
    <t>남-205</t>
  </si>
  <si>
    <t>9</t>
  </si>
  <si>
    <t>남-206</t>
  </si>
  <si>
    <t>10</t>
  </si>
  <si>
    <t>남-207</t>
  </si>
  <si>
    <t>11</t>
  </si>
  <si>
    <t>남-208</t>
  </si>
  <si>
    <t>12</t>
  </si>
  <si>
    <t>남-209</t>
  </si>
  <si>
    <t>13</t>
  </si>
  <si>
    <t>남-210</t>
  </si>
  <si>
    <t>14</t>
  </si>
  <si>
    <t>남-211</t>
  </si>
  <si>
    <t>15</t>
  </si>
  <si>
    <t>남-212</t>
  </si>
  <si>
    <t>16</t>
  </si>
  <si>
    <t>남-213</t>
  </si>
  <si>
    <t>17</t>
  </si>
  <si>
    <t>남-214</t>
  </si>
  <si>
    <t>18</t>
  </si>
  <si>
    <t>남-215</t>
  </si>
  <si>
    <t>19</t>
  </si>
  <si>
    <t>남-216</t>
  </si>
  <si>
    <t>20</t>
  </si>
  <si>
    <t>남-217</t>
  </si>
  <si>
    <t>21</t>
  </si>
  <si>
    <t>남-218</t>
  </si>
  <si>
    <t>22</t>
  </si>
  <si>
    <t>남-219</t>
  </si>
  <si>
    <t>23</t>
  </si>
  <si>
    <t>남-301</t>
  </si>
  <si>
    <t>24</t>
  </si>
  <si>
    <t>남-302</t>
  </si>
  <si>
    <t>25</t>
  </si>
  <si>
    <t>남-303</t>
  </si>
  <si>
    <t>26</t>
  </si>
  <si>
    <t>남-304</t>
  </si>
  <si>
    <t>27</t>
  </si>
  <si>
    <t>남-305</t>
  </si>
  <si>
    <t>28</t>
  </si>
  <si>
    <t>남-306</t>
  </si>
  <si>
    <t>29</t>
  </si>
  <si>
    <t>남-307</t>
  </si>
  <si>
    <t>30</t>
  </si>
  <si>
    <t>남-308</t>
  </si>
  <si>
    <t>31</t>
  </si>
  <si>
    <t>남-309</t>
  </si>
  <si>
    <t>32</t>
  </si>
  <si>
    <t>남-310</t>
  </si>
  <si>
    <t>33</t>
  </si>
  <si>
    <t>남-311</t>
  </si>
  <si>
    <t>34</t>
  </si>
  <si>
    <t>남-312</t>
  </si>
  <si>
    <t>35</t>
  </si>
  <si>
    <t>남-313</t>
  </si>
  <si>
    <t>36</t>
  </si>
  <si>
    <t>남-314</t>
  </si>
  <si>
    <t>37</t>
  </si>
  <si>
    <t>남-315</t>
  </si>
  <si>
    <t>38</t>
  </si>
  <si>
    <t>남-316</t>
  </si>
  <si>
    <t>39</t>
  </si>
  <si>
    <t>남-317</t>
  </si>
  <si>
    <t>40</t>
  </si>
  <si>
    <t>남-318</t>
  </si>
  <si>
    <t>41</t>
  </si>
  <si>
    <t>남-319</t>
  </si>
  <si>
    <t>42</t>
  </si>
  <si>
    <t>남-320</t>
  </si>
  <si>
    <t>43</t>
  </si>
  <si>
    <t>남-321</t>
  </si>
  <si>
    <t>44</t>
  </si>
  <si>
    <t>남-401</t>
  </si>
  <si>
    <t>45</t>
  </si>
  <si>
    <t>남-402</t>
  </si>
  <si>
    <t>46</t>
  </si>
  <si>
    <t>남-403</t>
  </si>
  <si>
    <t>47</t>
  </si>
  <si>
    <t>남-404</t>
  </si>
  <si>
    <t>48</t>
  </si>
  <si>
    <t>남-405</t>
  </si>
  <si>
    <t>49</t>
  </si>
  <si>
    <t>남-406</t>
  </si>
  <si>
    <t>50</t>
  </si>
  <si>
    <t>남-407</t>
  </si>
  <si>
    <t>51</t>
  </si>
  <si>
    <t>남-408</t>
  </si>
  <si>
    <t>52</t>
  </si>
  <si>
    <t>남-409</t>
  </si>
  <si>
    <t>53</t>
  </si>
  <si>
    <t>남-410</t>
  </si>
  <si>
    <t>54</t>
  </si>
  <si>
    <t>남-411</t>
  </si>
  <si>
    <t>55</t>
  </si>
  <si>
    <t>남-412</t>
  </si>
  <si>
    <t>56</t>
  </si>
  <si>
    <t>남-413</t>
  </si>
  <si>
    <t>57</t>
  </si>
  <si>
    <t>남-414</t>
  </si>
  <si>
    <t>58</t>
  </si>
  <si>
    <t>남-415</t>
  </si>
  <si>
    <t>59</t>
  </si>
  <si>
    <t>남-416</t>
  </si>
  <si>
    <t>60</t>
  </si>
  <si>
    <t>남-417</t>
  </si>
  <si>
    <t>61</t>
  </si>
  <si>
    <t>남-418</t>
  </si>
  <si>
    <t>62</t>
  </si>
  <si>
    <t>남-419</t>
  </si>
  <si>
    <t>63</t>
  </si>
  <si>
    <t>남-420</t>
  </si>
  <si>
    <t>64</t>
  </si>
  <si>
    <t>남-421</t>
  </si>
  <si>
    <t>65</t>
  </si>
  <si>
    <t>남-501</t>
  </si>
  <si>
    <t>66</t>
  </si>
  <si>
    <t>남-502</t>
  </si>
  <si>
    <t>67</t>
  </si>
  <si>
    <t>남-503</t>
  </si>
  <si>
    <t>68</t>
  </si>
  <si>
    <t>남-504</t>
  </si>
  <si>
    <t>69</t>
  </si>
  <si>
    <t>남-505</t>
  </si>
  <si>
    <t>70</t>
  </si>
  <si>
    <t>남-506</t>
  </si>
  <si>
    <t>71</t>
  </si>
  <si>
    <t>남-507</t>
  </si>
  <si>
    <t>72</t>
  </si>
  <si>
    <t>남-508</t>
  </si>
  <si>
    <t>73</t>
  </si>
  <si>
    <t>남-509</t>
  </si>
  <si>
    <t>74</t>
  </si>
  <si>
    <t>남-510</t>
  </si>
  <si>
    <t>75</t>
  </si>
  <si>
    <t>남-511</t>
  </si>
  <si>
    <t>76</t>
  </si>
  <si>
    <t>남-512</t>
  </si>
  <si>
    <t>77</t>
  </si>
  <si>
    <t>남-513</t>
  </si>
  <si>
    <t>78</t>
  </si>
  <si>
    <t>남-514</t>
  </si>
  <si>
    <t>79</t>
  </si>
  <si>
    <t>남-515</t>
  </si>
  <si>
    <t>80</t>
  </si>
  <si>
    <t>남-516</t>
  </si>
  <si>
    <t>81</t>
  </si>
  <si>
    <t>남-517</t>
  </si>
  <si>
    <t>82</t>
  </si>
  <si>
    <t>남-518</t>
  </si>
  <si>
    <t>83</t>
  </si>
  <si>
    <t>남-519</t>
  </si>
  <si>
    <t>84</t>
  </si>
  <si>
    <t>남-520</t>
  </si>
  <si>
    <t>85</t>
  </si>
  <si>
    <t>남-521</t>
  </si>
  <si>
    <t>86</t>
  </si>
  <si>
    <t>남-601</t>
  </si>
  <si>
    <t>87</t>
  </si>
  <si>
    <t>남-602</t>
  </si>
  <si>
    <t>88</t>
  </si>
  <si>
    <t>남-603</t>
  </si>
  <si>
    <t>89</t>
  </si>
  <si>
    <t>남-604</t>
  </si>
  <si>
    <t>90</t>
  </si>
  <si>
    <t>남-605</t>
  </si>
  <si>
    <t>91</t>
  </si>
  <si>
    <t>남-606</t>
  </si>
  <si>
    <t>92</t>
  </si>
  <si>
    <t>남-607</t>
  </si>
  <si>
    <t>93</t>
  </si>
  <si>
    <t>남-608</t>
  </si>
  <si>
    <t>94</t>
  </si>
  <si>
    <t>남-609</t>
  </si>
  <si>
    <t>95</t>
  </si>
  <si>
    <t>남-610</t>
  </si>
  <si>
    <t>96</t>
  </si>
  <si>
    <t>남-611</t>
  </si>
  <si>
    <t>97</t>
  </si>
  <si>
    <t>남-612</t>
  </si>
  <si>
    <t>98</t>
  </si>
  <si>
    <t>남-613</t>
  </si>
  <si>
    <t>99</t>
  </si>
  <si>
    <t>남-614</t>
  </si>
  <si>
    <t>100</t>
  </si>
  <si>
    <t>남-615</t>
  </si>
  <si>
    <t>101</t>
  </si>
  <si>
    <t>남-616</t>
  </si>
  <si>
    <t>102</t>
  </si>
  <si>
    <t>남-617</t>
  </si>
  <si>
    <t>103</t>
  </si>
  <si>
    <t>남-618</t>
  </si>
  <si>
    <t>104</t>
  </si>
  <si>
    <t>남-619</t>
  </si>
  <si>
    <t>105</t>
  </si>
  <si>
    <t>남-620</t>
  </si>
  <si>
    <t>106</t>
  </si>
  <si>
    <t>남-621</t>
  </si>
  <si>
    <t>107</t>
  </si>
  <si>
    <t>남-701</t>
  </si>
  <si>
    <t>108</t>
  </si>
  <si>
    <t>남-702</t>
  </si>
  <si>
    <t>109</t>
  </si>
  <si>
    <t>남-703</t>
  </si>
  <si>
    <t>110</t>
  </si>
  <si>
    <t>남-704</t>
  </si>
  <si>
    <t>111</t>
  </si>
  <si>
    <t>남-705</t>
  </si>
  <si>
    <t>112</t>
  </si>
  <si>
    <t>남-706</t>
  </si>
  <si>
    <t>113</t>
  </si>
  <si>
    <t>남-707</t>
  </si>
  <si>
    <t>114</t>
  </si>
  <si>
    <t>남-708</t>
  </si>
  <si>
    <t>115</t>
  </si>
  <si>
    <t>남-709</t>
  </si>
  <si>
    <t>116</t>
  </si>
  <si>
    <t>남-710</t>
  </si>
  <si>
    <t>117</t>
  </si>
  <si>
    <t>남-711</t>
  </si>
  <si>
    <t>118</t>
  </si>
  <si>
    <t>남-712</t>
  </si>
  <si>
    <t>119</t>
  </si>
  <si>
    <t>남-713</t>
  </si>
  <si>
    <t>120</t>
  </si>
  <si>
    <t>남-714</t>
  </si>
  <si>
    <t>121</t>
  </si>
  <si>
    <t>남-715</t>
  </si>
  <si>
    <t>122</t>
  </si>
  <si>
    <t>남-716</t>
  </si>
  <si>
    <t>123</t>
  </si>
  <si>
    <t>남-717</t>
  </si>
  <si>
    <t>124</t>
  </si>
  <si>
    <t>남-718</t>
  </si>
  <si>
    <t>125</t>
  </si>
  <si>
    <t>남-719</t>
  </si>
  <si>
    <t>126</t>
  </si>
  <si>
    <t>남-720</t>
  </si>
  <si>
    <t>127</t>
  </si>
  <si>
    <t>남-721</t>
  </si>
  <si>
    <t>128</t>
  </si>
  <si>
    <t>남-801</t>
  </si>
  <si>
    <t>129</t>
  </si>
  <si>
    <t>남-802</t>
  </si>
  <si>
    <t>130</t>
  </si>
  <si>
    <t>남-803</t>
  </si>
  <si>
    <t>131</t>
  </si>
  <si>
    <t>남-804</t>
  </si>
  <si>
    <t>132</t>
  </si>
  <si>
    <t>남-805</t>
  </si>
  <si>
    <t>133</t>
  </si>
  <si>
    <t>남-806</t>
  </si>
  <si>
    <t>134</t>
  </si>
  <si>
    <t>남-807</t>
  </si>
  <si>
    <t>135</t>
  </si>
  <si>
    <t>남-808</t>
  </si>
  <si>
    <t>136</t>
  </si>
  <si>
    <t>남-809</t>
  </si>
  <si>
    <t>137</t>
  </si>
  <si>
    <t>남-810</t>
  </si>
  <si>
    <t>138</t>
  </si>
  <si>
    <t>남-811</t>
  </si>
  <si>
    <t>139</t>
  </si>
  <si>
    <t>남-812</t>
  </si>
  <si>
    <t>140</t>
  </si>
  <si>
    <t>남-813</t>
  </si>
  <si>
    <t>141</t>
  </si>
  <si>
    <t>남-814</t>
  </si>
  <si>
    <t>142</t>
  </si>
  <si>
    <t>남-815</t>
  </si>
  <si>
    <t>143</t>
  </si>
  <si>
    <t>남-816</t>
  </si>
  <si>
    <t>144</t>
  </si>
  <si>
    <t>남-817</t>
  </si>
  <si>
    <t>145</t>
  </si>
  <si>
    <t>남-818</t>
  </si>
  <si>
    <t>146</t>
  </si>
  <si>
    <t>남-819</t>
  </si>
  <si>
    <t>147</t>
  </si>
  <si>
    <t>남-820</t>
  </si>
  <si>
    <t>148</t>
  </si>
  <si>
    <t>남-821</t>
  </si>
  <si>
    <t>149</t>
  </si>
  <si>
    <t>남-901</t>
  </si>
  <si>
    <t>150</t>
  </si>
  <si>
    <t>남-902</t>
  </si>
  <si>
    <t>151</t>
  </si>
  <si>
    <t>남-903</t>
  </si>
  <si>
    <t>152</t>
  </si>
  <si>
    <t>남-904</t>
  </si>
  <si>
    <t>153</t>
  </si>
  <si>
    <t>남-905</t>
  </si>
  <si>
    <t>154</t>
  </si>
  <si>
    <t>남-906</t>
  </si>
  <si>
    <t>155</t>
  </si>
  <si>
    <t>남-907</t>
  </si>
  <si>
    <t>156</t>
  </si>
  <si>
    <t>남-908</t>
  </si>
  <si>
    <t>157</t>
  </si>
  <si>
    <t>남-909</t>
  </si>
  <si>
    <t>158</t>
  </si>
  <si>
    <t>남-910</t>
  </si>
  <si>
    <t>159</t>
  </si>
  <si>
    <t>남-911</t>
  </si>
  <si>
    <t>160</t>
  </si>
  <si>
    <t>남-912</t>
  </si>
  <si>
    <t>161</t>
  </si>
  <si>
    <t>남-913</t>
  </si>
  <si>
    <t>162</t>
  </si>
  <si>
    <t>남-914</t>
  </si>
  <si>
    <t>163</t>
  </si>
  <si>
    <t>남-915</t>
  </si>
  <si>
    <t>164</t>
  </si>
  <si>
    <t>남-916</t>
  </si>
  <si>
    <t>165</t>
  </si>
  <si>
    <t>남-917</t>
  </si>
  <si>
    <t>166</t>
  </si>
  <si>
    <t>남-918</t>
  </si>
  <si>
    <t>167</t>
  </si>
  <si>
    <t>남-919</t>
  </si>
  <si>
    <t>168</t>
  </si>
  <si>
    <t>남-920</t>
  </si>
  <si>
    <t>169</t>
  </si>
  <si>
    <t>남-921</t>
  </si>
  <si>
    <t>170</t>
  </si>
  <si>
    <t>남-1001</t>
  </si>
  <si>
    <t>171</t>
  </si>
  <si>
    <t>남-1002</t>
  </si>
  <si>
    <t>172</t>
  </si>
  <si>
    <t>남-1003</t>
  </si>
  <si>
    <t>173</t>
  </si>
  <si>
    <t>남-1004</t>
  </si>
  <si>
    <t>174</t>
  </si>
  <si>
    <t>남-1005</t>
  </si>
  <si>
    <t>175</t>
  </si>
  <si>
    <t>남-1006</t>
  </si>
  <si>
    <t>176</t>
  </si>
  <si>
    <t>남-1007</t>
  </si>
  <si>
    <t>177</t>
  </si>
  <si>
    <t>남-1008</t>
  </si>
  <si>
    <t>178</t>
  </si>
  <si>
    <t>남-1009</t>
  </si>
  <si>
    <t>179</t>
  </si>
  <si>
    <t>남-1010</t>
  </si>
  <si>
    <t>180</t>
  </si>
  <si>
    <t>남-1011</t>
  </si>
  <si>
    <t>181</t>
  </si>
  <si>
    <t>남-1012</t>
  </si>
  <si>
    <t>182</t>
  </si>
  <si>
    <t>남-1013</t>
  </si>
  <si>
    <t>183</t>
  </si>
  <si>
    <t>남-1014</t>
  </si>
  <si>
    <t>184</t>
  </si>
  <si>
    <t>남-1015</t>
  </si>
  <si>
    <t>185</t>
  </si>
  <si>
    <t>남-1016</t>
  </si>
  <si>
    <t>186</t>
  </si>
  <si>
    <t>남-1017</t>
  </si>
  <si>
    <t>187</t>
  </si>
  <si>
    <t>남-1018</t>
  </si>
  <si>
    <t>188</t>
  </si>
  <si>
    <t>남-1019</t>
  </si>
  <si>
    <t>189</t>
  </si>
  <si>
    <t>남-1020</t>
  </si>
  <si>
    <t>190</t>
  </si>
  <si>
    <t>남-1021</t>
  </si>
  <si>
    <t>191</t>
  </si>
  <si>
    <t>남-1101</t>
  </si>
  <si>
    <t>192</t>
  </si>
  <si>
    <t>남-1102</t>
  </si>
  <si>
    <t>193</t>
  </si>
  <si>
    <t>남-1103</t>
  </si>
  <si>
    <t>194</t>
  </si>
  <si>
    <t>남-1104</t>
  </si>
  <si>
    <t>195</t>
  </si>
  <si>
    <t>남-1105</t>
  </si>
  <si>
    <t>196</t>
  </si>
  <si>
    <t>남-1106</t>
  </si>
  <si>
    <t>197</t>
  </si>
  <si>
    <t>남-1107</t>
  </si>
  <si>
    <t>198</t>
  </si>
  <si>
    <t>남-1108</t>
  </si>
  <si>
    <t>199</t>
  </si>
  <si>
    <t>남-1109</t>
  </si>
  <si>
    <t>200</t>
  </si>
  <si>
    <t>남-1110</t>
  </si>
  <si>
    <t>201</t>
  </si>
  <si>
    <t>남-1111</t>
  </si>
  <si>
    <t>202</t>
  </si>
  <si>
    <t>남-1112</t>
  </si>
  <si>
    <t>203</t>
  </si>
  <si>
    <t>남-1113</t>
  </si>
  <si>
    <t>204</t>
  </si>
  <si>
    <t>남-1114</t>
  </si>
  <si>
    <t>205</t>
  </si>
  <si>
    <t>남-1115</t>
  </si>
  <si>
    <t>206</t>
  </si>
  <si>
    <t>남-1116</t>
  </si>
  <si>
    <t>207</t>
  </si>
  <si>
    <t>남-1117</t>
  </si>
  <si>
    <t>208</t>
  </si>
  <si>
    <t>남-1118</t>
  </si>
  <si>
    <t>209</t>
  </si>
  <si>
    <t>남-1119</t>
  </si>
  <si>
    <t>210</t>
  </si>
  <si>
    <t>남-1120</t>
  </si>
  <si>
    <t>211</t>
  </si>
  <si>
    <t>남-1121</t>
  </si>
  <si>
    <t>212</t>
  </si>
  <si>
    <t>남-1201</t>
  </si>
  <si>
    <t>213</t>
  </si>
  <si>
    <t>남-1202</t>
  </si>
  <si>
    <t>214</t>
  </si>
  <si>
    <t>남-1203</t>
  </si>
  <si>
    <t>215</t>
  </si>
  <si>
    <t>남-1204</t>
  </si>
  <si>
    <t>216</t>
  </si>
  <si>
    <t>남-1205</t>
  </si>
  <si>
    <t>217</t>
  </si>
  <si>
    <t>남-1206</t>
  </si>
  <si>
    <t>218</t>
  </si>
  <si>
    <t>남-1207</t>
  </si>
  <si>
    <t>219</t>
  </si>
  <si>
    <t>남-1208</t>
  </si>
  <si>
    <t>220</t>
  </si>
  <si>
    <t>남-1209</t>
  </si>
  <si>
    <t>221</t>
  </si>
  <si>
    <t>남-1210</t>
  </si>
  <si>
    <t>222</t>
  </si>
  <si>
    <t>남-1211</t>
  </si>
  <si>
    <t>223</t>
  </si>
  <si>
    <t>남-1212</t>
  </si>
  <si>
    <t>224</t>
  </si>
  <si>
    <t>남-1213</t>
  </si>
  <si>
    <t>225</t>
  </si>
  <si>
    <t>남-1214</t>
  </si>
  <si>
    <t>226</t>
  </si>
  <si>
    <t>남-1301</t>
  </si>
  <si>
    <t>227</t>
  </si>
  <si>
    <t>남-1302</t>
  </si>
  <si>
    <t>228</t>
  </si>
  <si>
    <t>남-1303</t>
  </si>
  <si>
    <t>229</t>
  </si>
  <si>
    <t>남-1304</t>
  </si>
  <si>
    <t>230</t>
  </si>
  <si>
    <t>남-1305</t>
  </si>
  <si>
    <t>231</t>
  </si>
  <si>
    <t>남-1306</t>
  </si>
  <si>
    <t>232</t>
  </si>
  <si>
    <t>남-1307</t>
  </si>
  <si>
    <t>233</t>
  </si>
  <si>
    <t>남-1308</t>
  </si>
  <si>
    <t>234</t>
  </si>
  <si>
    <t>남-1309</t>
  </si>
  <si>
    <t>235</t>
  </si>
  <si>
    <t>남-1310</t>
  </si>
  <si>
    <t>236</t>
  </si>
  <si>
    <t>남-1311</t>
  </si>
  <si>
    <t>237</t>
  </si>
  <si>
    <t>남-1312</t>
  </si>
  <si>
    <t>238</t>
  </si>
  <si>
    <t>남-1313</t>
  </si>
  <si>
    <t>239</t>
  </si>
  <si>
    <t>남-1314</t>
  </si>
  <si>
    <t>240</t>
  </si>
  <si>
    <t>여-201</t>
  </si>
  <si>
    <t>241</t>
  </si>
  <si>
    <t>여-202</t>
  </si>
  <si>
    <t>242</t>
  </si>
  <si>
    <t>여-203</t>
  </si>
  <si>
    <t>243</t>
  </si>
  <si>
    <t>여-204</t>
  </si>
  <si>
    <t>244</t>
  </si>
  <si>
    <t>여-205</t>
  </si>
  <si>
    <t>245</t>
  </si>
  <si>
    <t>여-206</t>
  </si>
  <si>
    <t>246</t>
  </si>
  <si>
    <t>여-207</t>
  </si>
  <si>
    <t>247</t>
  </si>
  <si>
    <t>여-208</t>
  </si>
  <si>
    <t>248</t>
  </si>
  <si>
    <t>여-209</t>
  </si>
  <si>
    <t>249</t>
  </si>
  <si>
    <t>여-210</t>
  </si>
  <si>
    <t>250</t>
  </si>
  <si>
    <t>여-211</t>
  </si>
  <si>
    <t>251</t>
  </si>
  <si>
    <t>여-212</t>
  </si>
  <si>
    <t>252</t>
  </si>
  <si>
    <t>여-213</t>
  </si>
  <si>
    <t>253</t>
  </si>
  <si>
    <t>여-214</t>
  </si>
  <si>
    <t>254</t>
  </si>
  <si>
    <t>여-215</t>
  </si>
  <si>
    <t>255</t>
  </si>
  <si>
    <t>여-301</t>
  </si>
  <si>
    <t>256</t>
  </si>
  <si>
    <t>여-302</t>
  </si>
  <si>
    <t>257</t>
  </si>
  <si>
    <t>여-303</t>
  </si>
  <si>
    <t>258</t>
  </si>
  <si>
    <t>여-304</t>
  </si>
  <si>
    <t>259</t>
  </si>
  <si>
    <t>여-305</t>
  </si>
  <si>
    <t>260</t>
  </si>
  <si>
    <t>여-306</t>
  </si>
  <si>
    <t>261</t>
  </si>
  <si>
    <t>여-307</t>
  </si>
  <si>
    <t>262</t>
  </si>
  <si>
    <t>여-308</t>
  </si>
  <si>
    <t>263</t>
  </si>
  <si>
    <t>여-309</t>
  </si>
  <si>
    <t>264</t>
  </si>
  <si>
    <t>여-310</t>
  </si>
  <si>
    <t>265</t>
  </si>
  <si>
    <t>여-311</t>
  </si>
  <si>
    <t>266</t>
  </si>
  <si>
    <t>여-312</t>
  </si>
  <si>
    <t>267</t>
  </si>
  <si>
    <t>여-313</t>
  </si>
  <si>
    <t>268</t>
  </si>
  <si>
    <t>여-314</t>
  </si>
  <si>
    <t>269</t>
  </si>
  <si>
    <t>여-315</t>
  </si>
  <si>
    <t>270</t>
  </si>
  <si>
    <t>여-316</t>
  </si>
  <si>
    <t>271</t>
  </si>
  <si>
    <t>여-317</t>
  </si>
  <si>
    <t>272</t>
  </si>
  <si>
    <t>여-318</t>
  </si>
  <si>
    <t>273</t>
  </si>
  <si>
    <t>여-401</t>
  </si>
  <si>
    <t>274</t>
  </si>
  <si>
    <t>여-402</t>
  </si>
  <si>
    <t>275</t>
  </si>
  <si>
    <t>여-403</t>
  </si>
  <si>
    <t>276</t>
  </si>
  <si>
    <t>여-404</t>
  </si>
  <si>
    <t>277</t>
  </si>
  <si>
    <t>여-405</t>
  </si>
  <si>
    <t>278</t>
  </si>
  <si>
    <t>여-406</t>
  </si>
  <si>
    <t>279</t>
  </si>
  <si>
    <t>여-407</t>
  </si>
  <si>
    <t>280</t>
  </si>
  <si>
    <t>여-408</t>
  </si>
  <si>
    <t>281</t>
  </si>
  <si>
    <t>여-409</t>
  </si>
  <si>
    <t>282</t>
  </si>
  <si>
    <t>여-410</t>
  </si>
  <si>
    <t>283</t>
  </si>
  <si>
    <t>여-411</t>
  </si>
  <si>
    <t>284</t>
  </si>
  <si>
    <t>여-412</t>
  </si>
  <si>
    <t>285</t>
  </si>
  <si>
    <t>여-413</t>
  </si>
  <si>
    <t>286</t>
  </si>
  <si>
    <t>여-414</t>
  </si>
  <si>
    <t>287</t>
  </si>
  <si>
    <t>여-415</t>
  </si>
  <si>
    <t>288</t>
  </si>
  <si>
    <t>여-416</t>
  </si>
  <si>
    <t>289</t>
  </si>
  <si>
    <t>여-417</t>
  </si>
  <si>
    <t>290</t>
  </si>
  <si>
    <t>여-418</t>
  </si>
  <si>
    <t>291</t>
  </si>
  <si>
    <t>여-501</t>
  </si>
  <si>
    <t>292</t>
  </si>
  <si>
    <t>여-502</t>
  </si>
  <si>
    <t>293</t>
  </si>
  <si>
    <t>여-503</t>
  </si>
  <si>
    <t>294</t>
  </si>
  <si>
    <t>여-504</t>
  </si>
  <si>
    <t>295</t>
  </si>
  <si>
    <t>여-505</t>
  </si>
  <si>
    <t>296</t>
  </si>
  <si>
    <t>여-506</t>
  </si>
  <si>
    <t>297</t>
  </si>
  <si>
    <t>여-507</t>
  </si>
  <si>
    <t>298</t>
  </si>
  <si>
    <t>여-508</t>
  </si>
  <si>
    <t>299</t>
  </si>
  <si>
    <t>여-509</t>
  </si>
  <si>
    <t>300</t>
  </si>
  <si>
    <t>여-510</t>
  </si>
  <si>
    <t>301</t>
  </si>
  <si>
    <t>여-511</t>
  </si>
  <si>
    <t>302</t>
  </si>
  <si>
    <t>여-512</t>
  </si>
  <si>
    <t>303</t>
  </si>
  <si>
    <t>여-513</t>
  </si>
  <si>
    <t>304</t>
  </si>
  <si>
    <t>여-514</t>
  </si>
  <si>
    <t>305</t>
  </si>
  <si>
    <t>여-515</t>
  </si>
  <si>
    <t>306</t>
  </si>
  <si>
    <t>여-516</t>
  </si>
  <si>
    <t>307</t>
  </si>
  <si>
    <t>여-517</t>
  </si>
  <si>
    <t>308</t>
  </si>
  <si>
    <t>여-518</t>
  </si>
  <si>
    <t>309</t>
  </si>
  <si>
    <t>여-601</t>
  </si>
  <si>
    <t>310</t>
  </si>
  <si>
    <t>여-602</t>
  </si>
  <si>
    <t>311</t>
  </si>
  <si>
    <t>여-603</t>
  </si>
  <si>
    <t>312</t>
  </si>
  <si>
    <t>여-604</t>
  </si>
  <si>
    <t>313</t>
  </si>
  <si>
    <t>여-605</t>
  </si>
  <si>
    <t>314</t>
  </si>
  <si>
    <t>여-606</t>
  </si>
  <si>
    <t>315</t>
  </si>
  <si>
    <t>여-607</t>
  </si>
  <si>
    <t>316</t>
  </si>
  <si>
    <t>여-608</t>
  </si>
  <si>
    <t>317</t>
  </si>
  <si>
    <t>여-609</t>
  </si>
  <si>
    <t>318</t>
  </si>
  <si>
    <t>여-610</t>
  </si>
  <si>
    <t>319</t>
  </si>
  <si>
    <t>여-611</t>
  </si>
  <si>
    <t>320</t>
  </si>
  <si>
    <t>여-612</t>
  </si>
  <si>
    <t>321</t>
  </si>
  <si>
    <t>여-613</t>
  </si>
  <si>
    <t>322</t>
  </si>
  <si>
    <t>여-614</t>
  </si>
  <si>
    <t>323</t>
  </si>
  <si>
    <t>여-615</t>
  </si>
  <si>
    <t>324</t>
  </si>
  <si>
    <t>여-616</t>
  </si>
  <si>
    <t>325</t>
  </si>
  <si>
    <t>여-617</t>
  </si>
  <si>
    <t>326</t>
  </si>
  <si>
    <t>여-618</t>
  </si>
  <si>
    <t>327</t>
  </si>
  <si>
    <t>여-701</t>
  </si>
  <si>
    <t>328</t>
  </si>
  <si>
    <t>여-702</t>
  </si>
  <si>
    <t>329</t>
  </si>
  <si>
    <t>여-703</t>
  </si>
  <si>
    <t>330</t>
  </si>
  <si>
    <t>여-704</t>
  </si>
  <si>
    <t>331</t>
  </si>
  <si>
    <t>여-705</t>
  </si>
  <si>
    <t>332</t>
  </si>
  <si>
    <t>여-706</t>
  </si>
  <si>
    <t>333</t>
  </si>
  <si>
    <t>여-707</t>
  </si>
  <si>
    <t>334</t>
  </si>
  <si>
    <t>여-708</t>
  </si>
  <si>
    <t>335</t>
  </si>
  <si>
    <t>여-709</t>
  </si>
  <si>
    <t>336</t>
  </si>
  <si>
    <t>여-710</t>
  </si>
  <si>
    <t>337</t>
  </si>
  <si>
    <t>여-711</t>
  </si>
  <si>
    <t>338</t>
  </si>
  <si>
    <t>여-712</t>
  </si>
  <si>
    <t>339</t>
  </si>
  <si>
    <t>여-713</t>
  </si>
  <si>
    <t>340</t>
  </si>
  <si>
    <t>여-714</t>
  </si>
  <si>
    <t>341</t>
  </si>
  <si>
    <t>여-715</t>
  </si>
  <si>
    <t>342</t>
  </si>
  <si>
    <t>여-716</t>
  </si>
  <si>
    <t>343</t>
  </si>
  <si>
    <t>여-717</t>
  </si>
  <si>
    <t>344</t>
  </si>
  <si>
    <t>여-718</t>
  </si>
  <si>
    <t>345</t>
  </si>
  <si>
    <t>여-801</t>
  </si>
  <si>
    <t>346</t>
  </si>
  <si>
    <t>여-802</t>
  </si>
  <si>
    <t>347</t>
  </si>
  <si>
    <t>여-803</t>
  </si>
  <si>
    <t>348</t>
  </si>
  <si>
    <t>여-804</t>
  </si>
  <si>
    <t>349</t>
  </si>
  <si>
    <t>여-805</t>
  </si>
  <si>
    <t>350</t>
  </si>
  <si>
    <t>여-806</t>
  </si>
  <si>
    <t>351</t>
  </si>
  <si>
    <t>여-807</t>
  </si>
  <si>
    <t>352</t>
  </si>
  <si>
    <t>여-808</t>
  </si>
  <si>
    <t>353</t>
  </si>
  <si>
    <t>여-809</t>
  </si>
  <si>
    <t>354</t>
  </si>
  <si>
    <t>여-810</t>
  </si>
  <si>
    <t>355</t>
  </si>
  <si>
    <t>여-811</t>
  </si>
  <si>
    <t>356</t>
  </si>
  <si>
    <t>여-812</t>
  </si>
  <si>
    <t>357</t>
  </si>
  <si>
    <t>여-813</t>
  </si>
  <si>
    <t>358</t>
  </si>
  <si>
    <t>여-814</t>
  </si>
  <si>
    <t>359</t>
  </si>
  <si>
    <t>여-815</t>
  </si>
  <si>
    <t>360</t>
  </si>
  <si>
    <t>여-816</t>
  </si>
  <si>
    <t>361</t>
  </si>
  <si>
    <t>여-817</t>
  </si>
  <si>
    <t>362</t>
  </si>
  <si>
    <t>여-818</t>
  </si>
  <si>
    <t>363</t>
  </si>
  <si>
    <t>여-901</t>
  </si>
  <si>
    <t>364</t>
  </si>
  <si>
    <t>여-902</t>
  </si>
  <si>
    <t>365</t>
  </si>
  <si>
    <t>여-903</t>
  </si>
  <si>
    <t>366</t>
  </si>
  <si>
    <t>여-904</t>
  </si>
  <si>
    <t>367</t>
  </si>
  <si>
    <t>여-905</t>
  </si>
  <si>
    <t>368</t>
  </si>
  <si>
    <t>여-906</t>
  </si>
  <si>
    <t>369</t>
  </si>
  <si>
    <t>여-907</t>
  </si>
  <si>
    <t>370</t>
  </si>
  <si>
    <t>여-908</t>
  </si>
  <si>
    <t>371</t>
  </si>
  <si>
    <t>여-909</t>
  </si>
  <si>
    <t>372</t>
    <phoneticPr fontId="3" type="noConversion"/>
  </si>
  <si>
    <t>여-910</t>
    <phoneticPr fontId="3" type="noConversion"/>
  </si>
  <si>
    <t>373</t>
  </si>
  <si>
    <t>여-911</t>
  </si>
  <si>
    <t>374</t>
  </si>
  <si>
    <t>여-912</t>
  </si>
  <si>
    <t>375</t>
  </si>
  <si>
    <t>여-913</t>
  </si>
  <si>
    <t>376</t>
  </si>
  <si>
    <t>여-914</t>
  </si>
  <si>
    <t>377</t>
  </si>
  <si>
    <t>여-915</t>
  </si>
  <si>
    <t>378</t>
  </si>
  <si>
    <t>여-916</t>
  </si>
  <si>
    <t>379</t>
  </si>
  <si>
    <t>여-917</t>
  </si>
  <si>
    <t>380</t>
  </si>
  <si>
    <t>여-918</t>
  </si>
  <si>
    <t>381</t>
  </si>
  <si>
    <t>여-1001</t>
  </si>
  <si>
    <t>382</t>
  </si>
  <si>
    <t>여-1002</t>
  </si>
  <si>
    <t>383</t>
  </si>
  <si>
    <t>여-1003</t>
  </si>
  <si>
    <t>384</t>
  </si>
  <si>
    <t>여-1004</t>
  </si>
  <si>
    <t>385</t>
  </si>
  <si>
    <t>여-1005</t>
  </si>
  <si>
    <t>386</t>
  </si>
  <si>
    <t>여-1006</t>
  </si>
  <si>
    <t>387</t>
  </si>
  <si>
    <t>여-1007</t>
  </si>
  <si>
    <t>388</t>
  </si>
  <si>
    <t>여-1008</t>
  </si>
  <si>
    <t>389</t>
  </si>
  <si>
    <t>여-1009</t>
  </si>
  <si>
    <t>390</t>
  </si>
  <si>
    <t>여-1010</t>
  </si>
  <si>
    <t>391</t>
  </si>
  <si>
    <t>여-1011</t>
  </si>
  <si>
    <t>392</t>
  </si>
  <si>
    <t>여-1012</t>
  </si>
  <si>
    <t>393</t>
  </si>
  <si>
    <t>여-1013</t>
  </si>
  <si>
    <t>394</t>
  </si>
  <si>
    <t>여-1014</t>
  </si>
  <si>
    <t>395</t>
  </si>
  <si>
    <t>여-1015</t>
  </si>
  <si>
    <t>396</t>
  </si>
  <si>
    <t>여-1016</t>
  </si>
  <si>
    <t>397</t>
  </si>
  <si>
    <t>여-1017</t>
  </si>
  <si>
    <t>398</t>
  </si>
  <si>
    <t>여-1018</t>
  </si>
  <si>
    <t>공실비용</t>
    <phoneticPr fontId="3" type="noConversion"/>
  </si>
  <si>
    <t>구분</t>
    <phoneticPr fontId="3" type="noConversion"/>
  </si>
  <si>
    <t>호실비용</t>
    <phoneticPr fontId="3" type="noConversion"/>
  </si>
  <si>
    <t>1인비용</t>
    <phoneticPr fontId="3" type="noConversion"/>
  </si>
  <si>
    <t>4월 요금</t>
    <phoneticPr fontId="3" type="noConversion"/>
  </si>
  <si>
    <t>1인거주
일수</t>
    <phoneticPr fontId="3" type="noConversion"/>
  </si>
  <si>
    <t>비 고</t>
    <phoneticPr fontId="3" type="noConversion"/>
  </si>
  <si>
    <t>남-806</t>
    <phoneticPr fontId="3" type="noConversion"/>
  </si>
  <si>
    <t>거주자</t>
    <phoneticPr fontId="3" type="noConversion"/>
  </si>
  <si>
    <t>중도퇴실자</t>
    <phoneticPr fontId="3" type="noConversion"/>
  </si>
  <si>
    <t>중도입사자</t>
    <phoneticPr fontId="3" type="noConversion"/>
  </si>
  <si>
    <t>남-1014</t>
    <phoneticPr fontId="3" type="noConversion"/>
  </si>
  <si>
    <t>정*원</t>
    <phoneticPr fontId="3" type="noConversion"/>
  </si>
  <si>
    <t>김*우</t>
    <phoneticPr fontId="3" type="noConversion"/>
  </si>
  <si>
    <t>정*우</t>
    <phoneticPr fontId="3" type="noConversion"/>
  </si>
  <si>
    <t>박*우</t>
    <phoneticPr fontId="3" type="noConversion"/>
  </si>
  <si>
    <t>김*란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</si>
</sst>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₩&quot;* #,##0_-;\-&quot;₩&quot;* #,##0_-;_-&quot;₩&quot;* &quot;-&quot;_-;_-@_-"/>
    <numFmt numFmtId="41" formatCode="_-* #,##0_-;\-* #,##0_-;_-* &quot;-&quot;_-;_-@_-"/>
    <numFmt numFmtId="176" formatCode="0_ "/>
    <numFmt numFmtId="177" formatCode="0.00_ "/>
    <numFmt numFmtId="178" formatCode="&quot;₩&quot;#,##0"/>
    <numFmt numFmtId="179" formatCode="0_);[Red]\(0\)"/>
    <numFmt numFmtId="180" formatCode="#,##0.00_ "/>
    <numFmt numFmtId="181" formatCode="#,##0_ 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2"/>
      <name val="돋움"/>
      <family val="3"/>
      <charset val="129"/>
    </font>
    <font>
      <sz val="8"/>
      <name val="돋움"/>
      <family val="3"/>
      <charset val="129"/>
    </font>
    <font>
      <sz val="10"/>
      <color rgb="FF000000"/>
      <name val="굴림"/>
      <family val="3"/>
      <charset val="129"/>
    </font>
    <font>
      <sz val="11"/>
      <color rgb="FFFF0000"/>
      <name val="돋움"/>
      <family val="3"/>
      <charset val="129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sz val="11"/>
      <name val="Arial"/>
      <family val="2"/>
    </font>
    <font>
      <sz val="10"/>
      <color theme="1"/>
      <name val="굴림"/>
      <family val="3"/>
      <charset val="129"/>
    </font>
    <font>
      <b/>
      <sz val="11"/>
      <name val="돋움"/>
      <family val="3"/>
      <charset val="129"/>
    </font>
    <font>
      <sz val="12"/>
      <color rgb="FFFF0000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10"/>
      <name val="Arial"/>
      <family val="2"/>
    </font>
    <font>
      <sz val="11"/>
      <name val="굴림"/>
      <family val="3"/>
      <charset val="129"/>
    </font>
    <font>
      <sz val="11"/>
      <color theme="1"/>
      <name val="돋움"/>
      <family val="3"/>
      <charset val="129"/>
    </font>
    <font>
      <b/>
      <sz val="11"/>
      <name val="굴림"/>
      <family val="3"/>
      <charset val="129"/>
    </font>
    <font>
      <b/>
      <sz val="11"/>
      <color theme="1"/>
      <name val="돋움"/>
      <family val="3"/>
      <charset val="129"/>
    </font>
    <font>
      <b/>
      <sz val="11"/>
      <color rgb="FF0070C0"/>
      <name val="굴림"/>
      <family val="3"/>
      <charset val="129"/>
    </font>
    <font>
      <b/>
      <sz val="11"/>
      <color theme="1"/>
      <name val="굴림"/>
      <family val="3"/>
      <charset val="129"/>
    </font>
    <font>
      <sz val="11"/>
      <color rgb="FF0070C0"/>
      <name val="굴림"/>
      <family val="3"/>
      <charset val="129"/>
    </font>
    <font>
      <b/>
      <sz val="15"/>
      <name val="돋움"/>
      <family val="3"/>
      <charset val="129"/>
    </font>
    <font>
      <sz val="15"/>
      <name val="돋움"/>
      <family val="3"/>
      <charset val="129"/>
    </font>
    <font>
      <sz val="15"/>
      <name val="굴림"/>
      <family val="3"/>
      <charset val="129"/>
    </font>
    <font>
      <sz val="15"/>
      <color rgb="FFFF0000"/>
      <name val="굴림"/>
      <family val="3"/>
      <charset val="129"/>
    </font>
    <font>
      <sz val="15"/>
      <color rgb="FF0070C0"/>
      <name val="굴림"/>
      <family val="3"/>
      <charset val="129"/>
    </font>
    <font>
      <sz val="15"/>
      <color rgb="FFFF0000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138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0" fillId="3" borderId="0" xfId="0" applyFill="1"/>
    <xf numFmtId="0" fontId="4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41" fontId="1" fillId="3" borderId="1" xfId="1" applyFont="1" applyFill="1" applyBorder="1" applyAlignment="1">
      <alignment horizontal="center" vertical="center"/>
    </xf>
    <xf numFmtId="42" fontId="5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76" fontId="8" fillId="4" borderId="1" xfId="0" applyNumberFormat="1" applyFont="1" applyFill="1" applyBorder="1" applyAlignment="1">
      <alignment horizontal="left"/>
    </xf>
    <xf numFmtId="176" fontId="8" fillId="4" borderId="2" xfId="0" applyNumberFormat="1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41" fontId="1" fillId="0" borderId="1" xfId="1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0" fillId="4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9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42" fontId="11" fillId="3" borderId="0" xfId="0" applyNumberFormat="1" applyFont="1" applyFill="1" applyAlignment="1">
      <alignment horizontal="center" vertical="center" wrapText="1"/>
    </xf>
    <xf numFmtId="49" fontId="0" fillId="0" borderId="0" xfId="0" applyNumberFormat="1"/>
    <xf numFmtId="178" fontId="0" fillId="0" borderId="0" xfId="0" applyNumberFormat="1"/>
    <xf numFmtId="178" fontId="12" fillId="3" borderId="0" xfId="1" applyNumberFormat="1" applyFont="1" applyFill="1" applyBorder="1" applyAlignment="1" applyProtection="1">
      <alignment horizontal="right" vertical="center"/>
      <protection locked="0"/>
    </xf>
    <xf numFmtId="49" fontId="0" fillId="3" borderId="0" xfId="0" applyNumberFormat="1" applyFill="1"/>
    <xf numFmtId="179" fontId="13" fillId="3" borderId="0" xfId="0" applyNumberFormat="1" applyFont="1" applyFill="1" applyAlignment="1">
      <alignment horizontal="left"/>
    </xf>
    <xf numFmtId="49" fontId="14" fillId="0" borderId="4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/>
    </xf>
    <xf numFmtId="180" fontId="0" fillId="0" borderId="5" xfId="0" applyNumberFormat="1" applyBorder="1" applyAlignment="1">
      <alignment horizontal="center"/>
    </xf>
    <xf numFmtId="181" fontId="15" fillId="0" borderId="5" xfId="0" applyNumberFormat="1" applyFont="1" applyBorder="1" applyAlignment="1">
      <alignment horizontal="center"/>
    </xf>
    <xf numFmtId="42" fontId="15" fillId="0" borderId="5" xfId="0" applyNumberFormat="1" applyFon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42" fontId="12" fillId="0" borderId="5" xfId="0" applyNumberFormat="1" applyFont="1" applyBorder="1" applyAlignment="1">
      <alignment horizontal="center"/>
    </xf>
    <xf numFmtId="42" fontId="12" fillId="3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180" fontId="14" fillId="0" borderId="0" xfId="0" applyNumberFormat="1" applyFont="1" applyAlignment="1">
      <alignment horizontal="center" vertical="center"/>
    </xf>
    <xf numFmtId="181" fontId="6" fillId="0" borderId="0" xfId="0" applyNumberFormat="1" applyFont="1" applyAlignment="1">
      <alignment horizontal="center" vertical="center"/>
    </xf>
    <xf numFmtId="42" fontId="15" fillId="0" borderId="0" xfId="0" applyNumberFormat="1" applyFont="1" applyAlignment="1">
      <alignment horizontal="center"/>
    </xf>
    <xf numFmtId="176" fontId="0" fillId="0" borderId="0" xfId="0" applyNumberFormat="1" applyAlignment="1">
      <alignment horizontal="center"/>
    </xf>
    <xf numFmtId="42" fontId="12" fillId="0" borderId="0" xfId="0" applyNumberFormat="1" applyFont="1" applyAlignment="1">
      <alignment horizontal="center"/>
    </xf>
    <xf numFmtId="42" fontId="12" fillId="3" borderId="0" xfId="0" applyNumberFormat="1" applyFont="1" applyFill="1" applyAlignment="1">
      <alignment horizontal="center" vertical="center"/>
    </xf>
    <xf numFmtId="180" fontId="18" fillId="2" borderId="15" xfId="0" applyNumberFormat="1" applyFont="1" applyFill="1" applyBorder="1" applyAlignment="1">
      <alignment horizontal="center" vertical="center"/>
    </xf>
    <xf numFmtId="181" fontId="19" fillId="2" borderId="15" xfId="0" applyNumberFormat="1" applyFont="1" applyFill="1" applyBorder="1" applyAlignment="1">
      <alignment horizontal="center" vertical="center"/>
    </xf>
    <xf numFmtId="49" fontId="14" fillId="0" borderId="20" xfId="0" applyNumberFormat="1" applyFont="1" applyBorder="1" applyAlignment="1">
      <alignment horizontal="right" vertical="center"/>
    </xf>
    <xf numFmtId="49" fontId="14" fillId="0" borderId="19" xfId="0" applyNumberFormat="1" applyFont="1" applyBorder="1" applyAlignment="1">
      <alignment horizontal="center" vertical="center"/>
    </xf>
    <xf numFmtId="180" fontId="20" fillId="0" borderId="19" xfId="0" applyNumberFormat="1" applyFont="1" applyBorder="1" applyAlignment="1">
      <alignment horizontal="right" vertical="center"/>
    </xf>
    <xf numFmtId="181" fontId="6" fillId="0" borderId="19" xfId="0" applyNumberFormat="1" applyFont="1" applyBorder="1" applyAlignment="1">
      <alignment horizontal="right" vertical="center"/>
    </xf>
    <xf numFmtId="42" fontId="14" fillId="0" borderId="21" xfId="0" applyNumberFormat="1" applyFont="1" applyBorder="1" applyAlignment="1">
      <alignment horizontal="right" vertical="center"/>
    </xf>
    <xf numFmtId="176" fontId="0" fillId="0" borderId="22" xfId="0" applyNumberFormat="1" applyBorder="1" applyAlignment="1">
      <alignment horizontal="center"/>
    </xf>
    <xf numFmtId="42" fontId="12" fillId="0" borderId="23" xfId="0" applyNumberFormat="1" applyFont="1" applyBorder="1"/>
    <xf numFmtId="42" fontId="12" fillId="3" borderId="24" xfId="0" applyNumberFormat="1" applyFont="1" applyFill="1" applyBorder="1"/>
    <xf numFmtId="41" fontId="0" fillId="0" borderId="1" xfId="1" applyFont="1" applyFill="1" applyBorder="1" applyAlignment="1"/>
    <xf numFmtId="41" fontId="0" fillId="0" borderId="1" xfId="1" applyFont="1" applyFill="1" applyBorder="1" applyAlignment="1">
      <alignment horizontal="center"/>
    </xf>
    <xf numFmtId="49" fontId="14" fillId="0" borderId="25" xfId="0" applyNumberFormat="1" applyFont="1" applyBorder="1" applyAlignment="1">
      <alignment horizontal="right" vertical="center"/>
    </xf>
    <xf numFmtId="49" fontId="14" fillId="0" borderId="1" xfId="0" applyNumberFormat="1" applyFont="1" applyBorder="1" applyAlignment="1">
      <alignment horizontal="center" vertical="center"/>
    </xf>
    <xf numFmtId="176" fontId="0" fillId="0" borderId="26" xfId="0" applyNumberFormat="1" applyBorder="1" applyAlignment="1">
      <alignment horizontal="center"/>
    </xf>
    <xf numFmtId="42" fontId="12" fillId="0" borderId="27" xfId="0" applyNumberFormat="1" applyFont="1" applyBorder="1"/>
    <xf numFmtId="49" fontId="14" fillId="5" borderId="25" xfId="0" applyNumberFormat="1" applyFont="1" applyFill="1" applyBorder="1" applyAlignment="1">
      <alignment horizontal="right" vertical="center"/>
    </xf>
    <xf numFmtId="49" fontId="14" fillId="5" borderId="1" xfId="0" applyNumberFormat="1" applyFont="1" applyFill="1" applyBorder="1" applyAlignment="1">
      <alignment horizontal="center" vertical="center"/>
    </xf>
    <xf numFmtId="180" fontId="20" fillId="5" borderId="19" xfId="0" applyNumberFormat="1" applyFont="1" applyFill="1" applyBorder="1" applyAlignment="1">
      <alignment horizontal="right" vertical="center"/>
    </xf>
    <xf numFmtId="181" fontId="6" fillId="5" borderId="19" xfId="0" applyNumberFormat="1" applyFont="1" applyFill="1" applyBorder="1" applyAlignment="1">
      <alignment horizontal="right" vertical="center"/>
    </xf>
    <xf numFmtId="42" fontId="14" fillId="5" borderId="21" xfId="0" applyNumberFormat="1" applyFont="1" applyFill="1" applyBorder="1" applyAlignment="1">
      <alignment horizontal="right" vertical="center"/>
    </xf>
    <xf numFmtId="176" fontId="0" fillId="5" borderId="26" xfId="0" applyNumberFormat="1" applyFill="1" applyBorder="1" applyAlignment="1">
      <alignment horizontal="center"/>
    </xf>
    <xf numFmtId="42" fontId="12" fillId="5" borderId="27" xfId="0" applyNumberFormat="1" applyFont="1" applyFill="1" applyBorder="1"/>
    <xf numFmtId="42" fontId="12" fillId="5" borderId="24" xfId="0" applyNumberFormat="1" applyFont="1" applyFill="1" applyBorder="1"/>
    <xf numFmtId="41" fontId="0" fillId="5" borderId="1" xfId="1" applyFont="1" applyFill="1" applyBorder="1" applyAlignment="1"/>
    <xf numFmtId="41" fontId="0" fillId="5" borderId="1" xfId="1" applyFont="1" applyFill="1" applyBorder="1" applyAlignment="1">
      <alignment horizontal="center"/>
    </xf>
    <xf numFmtId="49" fontId="14" fillId="0" borderId="28" xfId="0" applyNumberFormat="1" applyFont="1" applyBorder="1" applyAlignment="1">
      <alignment horizontal="right" vertical="center"/>
    </xf>
    <xf numFmtId="49" fontId="14" fillId="0" borderId="29" xfId="0" applyNumberFormat="1" applyFont="1" applyBorder="1" applyAlignment="1">
      <alignment horizontal="center" vertical="center"/>
    </xf>
    <xf numFmtId="176" fontId="0" fillId="0" borderId="30" xfId="0" applyNumberFormat="1" applyBorder="1" applyAlignment="1">
      <alignment horizontal="center"/>
    </xf>
    <xf numFmtId="42" fontId="12" fillId="0" borderId="31" xfId="0" applyNumberFormat="1" applyFont="1" applyBorder="1"/>
    <xf numFmtId="180" fontId="0" fillId="0" borderId="0" xfId="0" applyNumberFormat="1"/>
    <xf numFmtId="181" fontId="15" fillId="0" borderId="0" xfId="0" applyNumberFormat="1" applyFont="1"/>
    <xf numFmtId="42" fontId="6" fillId="0" borderId="1" xfId="0" applyNumberFormat="1" applyFont="1" applyBorder="1" applyAlignment="1">
      <alignment horizontal="right" vertical="center"/>
    </xf>
    <xf numFmtId="42" fontId="12" fillId="0" borderId="19" xfId="0" applyNumberFormat="1" applyFont="1" applyBorder="1"/>
    <xf numFmtId="42" fontId="12" fillId="3" borderId="0" xfId="0" applyNumberFormat="1" applyFont="1" applyFill="1"/>
    <xf numFmtId="41" fontId="0" fillId="0" borderId="0" xfId="1" applyFont="1" applyFill="1" applyAlignment="1"/>
    <xf numFmtId="42" fontId="15" fillId="0" borderId="1" xfId="0" applyNumberFormat="1" applyFont="1" applyBorder="1"/>
    <xf numFmtId="42" fontId="12" fillId="0" borderId="0" xfId="0" applyNumberFormat="1" applyFont="1"/>
    <xf numFmtId="42" fontId="0" fillId="0" borderId="0" xfId="0" applyNumberFormat="1"/>
    <xf numFmtId="42" fontId="15" fillId="0" borderId="0" xfId="0" applyNumberFormat="1" applyFont="1"/>
    <xf numFmtId="49" fontId="21" fillId="2" borderId="7" xfId="0" applyNumberFormat="1" applyFont="1" applyFill="1" applyBorder="1" applyAlignment="1">
      <alignment horizontal="center" vertical="center"/>
    </xf>
    <xf numFmtId="49" fontId="21" fillId="2" borderId="8" xfId="0" applyNumberFormat="1" applyFont="1" applyFill="1" applyBorder="1" applyAlignment="1">
      <alignment horizontal="center" vertical="center"/>
    </xf>
    <xf numFmtId="176" fontId="21" fillId="2" borderId="8" xfId="0" applyNumberFormat="1" applyFont="1" applyFill="1" applyBorder="1" applyAlignment="1">
      <alignment horizontal="center" vertical="center"/>
    </xf>
    <xf numFmtId="177" fontId="21" fillId="2" borderId="8" xfId="0" applyNumberFormat="1" applyFont="1" applyFill="1" applyBorder="1" applyAlignment="1">
      <alignment horizontal="center" vertical="center" wrapText="1"/>
    </xf>
    <xf numFmtId="176" fontId="21" fillId="2" borderId="8" xfId="0" applyNumberFormat="1" applyFont="1" applyFill="1" applyBorder="1" applyAlignment="1">
      <alignment horizontal="center" vertical="center" wrapText="1"/>
    </xf>
    <xf numFmtId="176" fontId="21" fillId="2" borderId="32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center"/>
    </xf>
    <xf numFmtId="49" fontId="23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176" fontId="23" fillId="0" borderId="1" xfId="0" applyNumberFormat="1" applyFont="1" applyBorder="1" applyAlignment="1">
      <alignment horizontal="right" vertical="center"/>
    </xf>
    <xf numFmtId="177" fontId="23" fillId="0" borderId="1" xfId="0" applyNumberFormat="1" applyFont="1" applyBorder="1" applyAlignment="1">
      <alignment horizontal="right" vertical="center"/>
    </xf>
    <xf numFmtId="181" fontId="24" fillId="0" borderId="1" xfId="0" applyNumberFormat="1" applyFont="1" applyBorder="1" applyAlignment="1">
      <alignment horizontal="right" vertical="center"/>
    </xf>
    <xf numFmtId="181" fontId="23" fillId="0" borderId="1" xfId="0" applyNumberFormat="1" applyFont="1" applyBorder="1" applyAlignment="1">
      <alignment horizontal="right" vertical="center"/>
    </xf>
    <xf numFmtId="181" fontId="25" fillId="0" borderId="1" xfId="0" applyNumberFormat="1" applyFont="1" applyBorder="1" applyAlignment="1">
      <alignment horizontal="right" vertical="center"/>
    </xf>
    <xf numFmtId="49" fontId="22" fillId="0" borderId="0" xfId="0" applyNumberFormat="1" applyFont="1"/>
    <xf numFmtId="49" fontId="23" fillId="2" borderId="1" xfId="0" applyNumberFormat="1" applyFont="1" applyFill="1" applyBorder="1" applyAlignment="1">
      <alignment horizontal="center" vertical="center"/>
    </xf>
    <xf numFmtId="49" fontId="23" fillId="6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81" fontId="26" fillId="0" borderId="0" xfId="0" applyNumberFormat="1" applyFont="1"/>
    <xf numFmtId="176" fontId="22" fillId="0" borderId="0" xfId="0" applyNumberFormat="1" applyFont="1"/>
    <xf numFmtId="177" fontId="22" fillId="0" borderId="0" xfId="0" applyNumberFormat="1" applyFont="1"/>
    <xf numFmtId="49" fontId="23" fillId="0" borderId="1" xfId="0" applyNumberFormat="1" applyFont="1" applyBorder="1" applyAlignment="1">
      <alignment horizontal="center" vertical="center"/>
    </xf>
    <xf numFmtId="181" fontId="23" fillId="0" borderId="2" xfId="0" applyNumberFormat="1" applyFont="1" applyBorder="1" applyAlignment="1">
      <alignment vertical="center"/>
    </xf>
    <xf numFmtId="181" fontId="23" fillId="0" borderId="3" xfId="0" applyNumberFormat="1" applyFont="1" applyBorder="1" applyAlignment="1">
      <alignment vertical="center"/>
    </xf>
    <xf numFmtId="181" fontId="23" fillId="0" borderId="19" xfId="0" applyNumberFormat="1" applyFont="1" applyBorder="1" applyAlignment="1">
      <alignment vertical="center"/>
    </xf>
    <xf numFmtId="49" fontId="23" fillId="0" borderId="2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181" fontId="23" fillId="0" borderId="1" xfId="0" applyNumberFormat="1" applyFont="1" applyBorder="1" applyAlignment="1">
      <alignment vertical="center"/>
    </xf>
    <xf numFmtId="49" fontId="23" fillId="0" borderId="19" xfId="0" applyNumberFormat="1" applyFont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/>
    </xf>
    <xf numFmtId="49" fontId="0" fillId="2" borderId="19" xfId="0" applyNumberFormat="1" applyFill="1" applyBorder="1" applyAlignment="1">
      <alignment horizontal="center"/>
    </xf>
    <xf numFmtId="180" fontId="16" fillId="2" borderId="9" xfId="0" applyNumberFormat="1" applyFont="1" applyFill="1" applyBorder="1" applyAlignment="1">
      <alignment horizontal="center" vertical="center"/>
    </xf>
    <xf numFmtId="42" fontId="17" fillId="2" borderId="10" xfId="0" applyNumberFormat="1" applyFont="1" applyFill="1" applyBorder="1" applyAlignment="1">
      <alignment horizontal="center" vertical="center"/>
    </xf>
    <xf numFmtId="42" fontId="17" fillId="2" borderId="16" xfId="0" applyNumberFormat="1" applyFont="1" applyFill="1" applyBorder="1" applyAlignment="1">
      <alignment horizontal="center" vertical="center"/>
    </xf>
    <xf numFmtId="176" fontId="10" fillId="2" borderId="11" xfId="0" applyNumberFormat="1" applyFont="1" applyFill="1" applyBorder="1" applyAlignment="1">
      <alignment horizontal="center" vertical="center" wrapText="1"/>
    </xf>
    <xf numFmtId="176" fontId="10" fillId="2" borderId="17" xfId="0" applyNumberFormat="1" applyFont="1" applyFill="1" applyBorder="1" applyAlignment="1">
      <alignment horizontal="center" vertical="center"/>
    </xf>
    <xf numFmtId="42" fontId="12" fillId="2" borderId="12" xfId="0" applyNumberFormat="1" applyFont="1" applyFill="1" applyBorder="1" applyAlignment="1">
      <alignment horizontal="center" vertical="center"/>
    </xf>
    <xf numFmtId="42" fontId="12" fillId="2" borderId="18" xfId="0" applyNumberFormat="1" applyFont="1" applyFill="1" applyBorder="1" applyAlignment="1">
      <alignment horizontal="center" vertical="center"/>
    </xf>
    <xf numFmtId="49" fontId="16" fillId="2" borderId="7" xfId="0" applyNumberFormat="1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center" vertical="center"/>
    </xf>
    <xf numFmtId="49" fontId="16" fillId="2" borderId="8" xfId="0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5D077-1837-4B13-8AE5-F9AB415ADAE1}">
  <dimension ref="A1:L34"/>
  <sheetViews>
    <sheetView showGridLines="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6" sqref="C6"/>
    </sheetView>
  </sheetViews>
  <sheetFormatPr defaultRowHeight="19.5" x14ac:dyDescent="0.25"/>
  <cols>
    <col min="1" max="1" width="11.21875" style="110" customWidth="1"/>
    <col min="2" max="2" width="12.88671875" style="110" customWidth="1"/>
    <col min="3" max="3" width="9" style="110" bestFit="1" customWidth="1"/>
    <col min="4" max="4" width="12.6640625" style="114" bestFit="1" customWidth="1"/>
    <col min="5" max="5" width="11.5546875" style="114" bestFit="1" customWidth="1"/>
    <col min="6" max="7" width="12.6640625" style="115" bestFit="1" customWidth="1"/>
    <col min="8" max="8" width="10.33203125" style="116" customWidth="1"/>
    <col min="9" max="9" width="16" style="115" bestFit="1" customWidth="1"/>
    <col min="10" max="10" width="12" style="115" hidden="1" customWidth="1"/>
    <col min="11" max="11" width="11.6640625" style="115" hidden="1" customWidth="1"/>
    <col min="12" max="12" width="32.88671875" style="115" customWidth="1"/>
    <col min="13" max="16384" width="8.88671875" style="110"/>
  </cols>
  <sheetData>
    <row r="1" spans="1:12" s="102" customFormat="1" ht="39" x14ac:dyDescent="0.25">
      <c r="A1" s="96"/>
      <c r="B1" s="97" t="s">
        <v>832</v>
      </c>
      <c r="C1" s="97" t="s">
        <v>0</v>
      </c>
      <c r="D1" s="97" t="s">
        <v>833</v>
      </c>
      <c r="E1" s="97" t="s">
        <v>834</v>
      </c>
      <c r="F1" s="98" t="s">
        <v>1</v>
      </c>
      <c r="G1" s="98" t="s">
        <v>2</v>
      </c>
      <c r="H1" s="99" t="s">
        <v>3</v>
      </c>
      <c r="I1" s="98" t="s">
        <v>835</v>
      </c>
      <c r="J1" s="100" t="s">
        <v>836</v>
      </c>
      <c r="K1" s="98" t="s">
        <v>6</v>
      </c>
      <c r="L1" s="101" t="s">
        <v>837</v>
      </c>
    </row>
    <row r="2" spans="1:12" x14ac:dyDescent="0.25">
      <c r="A2" s="121" t="s">
        <v>838</v>
      </c>
      <c r="B2" s="103" t="s">
        <v>839</v>
      </c>
      <c r="C2" s="104" t="s">
        <v>843</v>
      </c>
      <c r="D2" s="118">
        <v>25990</v>
      </c>
      <c r="E2" s="118">
        <f>D2/2</f>
        <v>12995</v>
      </c>
      <c r="F2" s="105"/>
      <c r="G2" s="105"/>
      <c r="H2" s="106"/>
      <c r="I2" s="107">
        <f>D2-I3</f>
        <v>16350</v>
      </c>
      <c r="J2" s="105"/>
      <c r="K2" s="108"/>
      <c r="L2" s="109"/>
    </row>
    <row r="3" spans="1:12" x14ac:dyDescent="0.25">
      <c r="A3" s="122"/>
      <c r="B3" s="111" t="s">
        <v>840</v>
      </c>
      <c r="C3" s="104" t="s">
        <v>844</v>
      </c>
      <c r="D3" s="119"/>
      <c r="E3" s="119"/>
      <c r="F3" s="105">
        <v>23</v>
      </c>
      <c r="G3" s="105"/>
      <c r="H3" s="106">
        <f>F3/31</f>
        <v>0.74193548387096775</v>
      </c>
      <c r="I3" s="107">
        <f>ROUND(E2*H3,-1)</f>
        <v>9640</v>
      </c>
      <c r="J3" s="105"/>
      <c r="K3" s="108"/>
      <c r="L3" s="109"/>
    </row>
    <row r="4" spans="1:12" x14ac:dyDescent="0.25">
      <c r="A4" s="124"/>
      <c r="B4" s="112" t="s">
        <v>841</v>
      </c>
      <c r="C4" s="104"/>
      <c r="D4" s="120"/>
      <c r="E4" s="120"/>
      <c r="F4" s="105"/>
      <c r="G4" s="105"/>
      <c r="H4" s="106">
        <v>0</v>
      </c>
      <c r="I4" s="107">
        <f>ROUND(E2*H4,-1)</f>
        <v>0</v>
      </c>
      <c r="J4" s="105"/>
      <c r="K4" s="108"/>
      <c r="L4" s="109"/>
    </row>
    <row r="5" spans="1:12" x14ac:dyDescent="0.25">
      <c r="A5" s="121" t="s">
        <v>842</v>
      </c>
      <c r="B5" s="103" t="s">
        <v>839</v>
      </c>
      <c r="C5" s="104" t="s">
        <v>845</v>
      </c>
      <c r="D5" s="118">
        <v>25780</v>
      </c>
      <c r="E5" s="118">
        <f>D5/2</f>
        <v>12890</v>
      </c>
      <c r="F5" s="105"/>
      <c r="G5" s="105"/>
      <c r="H5" s="106"/>
      <c r="I5" s="107">
        <f>D5-I6</f>
        <v>19540</v>
      </c>
      <c r="J5" s="105"/>
      <c r="K5" s="108"/>
      <c r="L5" s="109"/>
    </row>
    <row r="6" spans="1:12" x14ac:dyDescent="0.25">
      <c r="A6" s="122"/>
      <c r="B6" s="111" t="s">
        <v>840</v>
      </c>
      <c r="C6" s="104" t="s">
        <v>846</v>
      </c>
      <c r="D6" s="119"/>
      <c r="E6" s="119"/>
      <c r="F6" s="105">
        <v>15</v>
      </c>
      <c r="G6" s="105"/>
      <c r="H6" s="106">
        <f>F6/31</f>
        <v>0.4838709677419355</v>
      </c>
      <c r="I6" s="107">
        <f>ROUND(E5*H6,-1)</f>
        <v>6240</v>
      </c>
      <c r="J6" s="105"/>
      <c r="K6" s="108"/>
      <c r="L6" s="109"/>
    </row>
    <row r="7" spans="1:12" x14ac:dyDescent="0.25">
      <c r="A7" s="124"/>
      <c r="B7" s="112" t="s">
        <v>841</v>
      </c>
      <c r="C7" s="104"/>
      <c r="D7" s="120"/>
      <c r="E7" s="120"/>
      <c r="F7" s="105"/>
      <c r="G7" s="105"/>
      <c r="H7" s="106">
        <v>0</v>
      </c>
      <c r="I7" s="107">
        <f>ROUND(E5*H7,-1)</f>
        <v>0</v>
      </c>
      <c r="J7" s="105"/>
      <c r="K7" s="108"/>
      <c r="L7" s="109"/>
    </row>
    <row r="8" spans="1:12" x14ac:dyDescent="0.25">
      <c r="A8" s="121"/>
      <c r="B8" s="103" t="s">
        <v>839</v>
      </c>
      <c r="C8" s="104"/>
      <c r="D8" s="118"/>
      <c r="E8" s="118"/>
      <c r="F8" s="105"/>
      <c r="G8" s="105"/>
      <c r="H8" s="106"/>
      <c r="I8" s="107"/>
      <c r="J8" s="105"/>
      <c r="K8" s="108"/>
      <c r="L8" s="109"/>
    </row>
    <row r="9" spans="1:12" x14ac:dyDescent="0.25">
      <c r="A9" s="122"/>
      <c r="B9" s="111" t="s">
        <v>840</v>
      </c>
      <c r="C9" s="104"/>
      <c r="D9" s="119"/>
      <c r="E9" s="119"/>
      <c r="F9" s="105"/>
      <c r="G9" s="105"/>
      <c r="H9" s="106"/>
      <c r="I9" s="107"/>
      <c r="J9" s="105"/>
      <c r="K9" s="108"/>
      <c r="L9" s="109"/>
    </row>
    <row r="10" spans="1:12" x14ac:dyDescent="0.25">
      <c r="A10" s="124"/>
      <c r="B10" s="112" t="s">
        <v>841</v>
      </c>
      <c r="C10" s="104"/>
      <c r="D10" s="120"/>
      <c r="E10" s="120"/>
      <c r="F10" s="105"/>
      <c r="G10" s="105"/>
      <c r="H10" s="106"/>
      <c r="I10" s="107">
        <f>D8</f>
        <v>0</v>
      </c>
      <c r="J10" s="105"/>
      <c r="K10" s="108"/>
      <c r="L10" s="109"/>
    </row>
    <row r="11" spans="1:12" x14ac:dyDescent="0.25">
      <c r="A11" s="121"/>
      <c r="B11" s="103" t="s">
        <v>839</v>
      </c>
      <c r="C11" s="104"/>
      <c r="D11" s="118"/>
      <c r="E11" s="118"/>
      <c r="F11" s="105"/>
      <c r="G11" s="105"/>
      <c r="H11" s="106"/>
      <c r="I11" s="107">
        <f>D11-I12-I13</f>
        <v>0</v>
      </c>
      <c r="J11" s="105"/>
      <c r="K11" s="108"/>
      <c r="L11" s="109"/>
    </row>
    <row r="12" spans="1:12" x14ac:dyDescent="0.25">
      <c r="A12" s="122"/>
      <c r="B12" s="111" t="s">
        <v>840</v>
      </c>
      <c r="C12" s="104"/>
      <c r="D12" s="119"/>
      <c r="E12" s="119"/>
      <c r="F12" s="105"/>
      <c r="G12" s="105"/>
      <c r="H12" s="106">
        <f>F12/31</f>
        <v>0</v>
      </c>
      <c r="I12" s="107">
        <f>ROUND(E11*H12,-1)</f>
        <v>0</v>
      </c>
      <c r="J12" s="105"/>
      <c r="K12" s="108"/>
      <c r="L12" s="109"/>
    </row>
    <row r="13" spans="1:12" x14ac:dyDescent="0.25">
      <c r="A13" s="124"/>
      <c r="B13" s="112" t="s">
        <v>841</v>
      </c>
      <c r="C13" s="104"/>
      <c r="D13" s="120"/>
      <c r="E13" s="120"/>
      <c r="F13" s="105"/>
      <c r="G13" s="105"/>
      <c r="H13" s="106">
        <f>(31-G13)/31</f>
        <v>1</v>
      </c>
      <c r="I13" s="107">
        <f>ROUND(E11*H13,-1)</f>
        <v>0</v>
      </c>
      <c r="J13" s="105"/>
      <c r="K13" s="108"/>
      <c r="L13" s="109"/>
    </row>
    <row r="14" spans="1:12" x14ac:dyDescent="0.25">
      <c r="A14" s="121"/>
      <c r="B14" s="103" t="s">
        <v>839</v>
      </c>
      <c r="C14" s="104"/>
      <c r="D14" s="118"/>
      <c r="E14" s="118"/>
      <c r="F14" s="105"/>
      <c r="G14" s="105"/>
      <c r="H14" s="106">
        <f>(30-G14)/30</f>
        <v>1</v>
      </c>
      <c r="I14" s="107">
        <f>D14-I15-I16</f>
        <v>0</v>
      </c>
      <c r="J14" s="105"/>
      <c r="K14" s="108"/>
      <c r="L14" s="108"/>
    </row>
    <row r="15" spans="1:12" x14ac:dyDescent="0.25">
      <c r="A15" s="122"/>
      <c r="B15" s="111" t="s">
        <v>840</v>
      </c>
      <c r="C15" s="104"/>
      <c r="D15" s="119"/>
      <c r="E15" s="119"/>
      <c r="F15" s="105"/>
      <c r="G15" s="105"/>
      <c r="H15" s="106">
        <f>F15/31</f>
        <v>0</v>
      </c>
      <c r="I15" s="107">
        <f>ROUND(E14*H15,-1)</f>
        <v>0</v>
      </c>
      <c r="J15" s="105"/>
      <c r="K15" s="108"/>
      <c r="L15" s="108"/>
    </row>
    <row r="16" spans="1:12" x14ac:dyDescent="0.25">
      <c r="A16" s="124"/>
      <c r="B16" s="112" t="s">
        <v>841</v>
      </c>
      <c r="C16" s="104"/>
      <c r="D16" s="120"/>
      <c r="E16" s="120"/>
      <c r="F16" s="105"/>
      <c r="G16" s="105"/>
      <c r="H16" s="106">
        <f>(31-G16)/31</f>
        <v>1</v>
      </c>
      <c r="I16" s="107">
        <f>ROUND(E14*H16,-1)</f>
        <v>0</v>
      </c>
      <c r="J16" s="105"/>
      <c r="K16" s="108">
        <v>200000</v>
      </c>
      <c r="L16" s="109"/>
    </row>
    <row r="17" spans="1:12" x14ac:dyDescent="0.25">
      <c r="A17" s="121"/>
      <c r="B17" s="103" t="s">
        <v>839</v>
      </c>
      <c r="C17" s="104"/>
      <c r="D17" s="118"/>
      <c r="E17" s="118">
        <f>D17/2</f>
        <v>0</v>
      </c>
      <c r="F17" s="105"/>
      <c r="G17" s="105"/>
      <c r="H17" s="106"/>
      <c r="I17" s="107">
        <f>D17-I19</f>
        <v>0</v>
      </c>
      <c r="J17" s="105"/>
      <c r="K17" s="108"/>
      <c r="L17" s="109"/>
    </row>
    <row r="18" spans="1:12" x14ac:dyDescent="0.25">
      <c r="A18" s="122"/>
      <c r="B18" s="111" t="s">
        <v>840</v>
      </c>
      <c r="C18" s="104"/>
      <c r="D18" s="119"/>
      <c r="E18" s="119"/>
      <c r="F18" s="105"/>
      <c r="G18" s="105"/>
      <c r="H18" s="106">
        <f>F18/31</f>
        <v>0</v>
      </c>
      <c r="I18" s="107"/>
      <c r="J18" s="105"/>
      <c r="K18" s="108"/>
      <c r="L18" s="109"/>
    </row>
    <row r="19" spans="1:12" x14ac:dyDescent="0.25">
      <c r="A19" s="124"/>
      <c r="B19" s="112" t="s">
        <v>841</v>
      </c>
      <c r="C19" s="104"/>
      <c r="D19" s="120"/>
      <c r="E19" s="120"/>
      <c r="F19" s="105"/>
      <c r="G19" s="105"/>
      <c r="H19" s="106">
        <f>(31-G19)/31</f>
        <v>1</v>
      </c>
      <c r="I19" s="107">
        <f>H19*E17</f>
        <v>0</v>
      </c>
      <c r="J19" s="105"/>
      <c r="K19" s="108"/>
      <c r="L19" s="109"/>
    </row>
    <row r="20" spans="1:12" x14ac:dyDescent="0.25">
      <c r="A20" s="121"/>
      <c r="B20" s="103" t="s">
        <v>839</v>
      </c>
      <c r="C20" s="104"/>
      <c r="D20" s="118"/>
      <c r="E20" s="118">
        <f>D20</f>
        <v>0</v>
      </c>
      <c r="F20" s="105"/>
      <c r="G20" s="105"/>
      <c r="H20" s="106"/>
      <c r="I20" s="107"/>
      <c r="J20" s="105"/>
      <c r="K20" s="108"/>
      <c r="L20" s="109"/>
    </row>
    <row r="21" spans="1:12" x14ac:dyDescent="0.25">
      <c r="A21" s="122"/>
      <c r="B21" s="111" t="s">
        <v>840</v>
      </c>
      <c r="C21" s="104"/>
      <c r="D21" s="119"/>
      <c r="E21" s="119"/>
      <c r="F21" s="105"/>
      <c r="G21" s="105"/>
      <c r="H21" s="106">
        <f>F21/31</f>
        <v>0</v>
      </c>
      <c r="I21" s="107"/>
      <c r="J21" s="105"/>
      <c r="K21" s="108"/>
      <c r="L21" s="109"/>
    </row>
    <row r="22" spans="1:12" x14ac:dyDescent="0.25">
      <c r="A22" s="124"/>
      <c r="B22" s="112" t="s">
        <v>841</v>
      </c>
      <c r="C22" s="104"/>
      <c r="D22" s="120"/>
      <c r="E22" s="120"/>
      <c r="F22" s="105"/>
      <c r="G22" s="105"/>
      <c r="H22" s="106"/>
      <c r="I22" s="107">
        <f>D20</f>
        <v>0</v>
      </c>
      <c r="J22" s="105"/>
      <c r="K22" s="108"/>
      <c r="L22" s="109"/>
    </row>
    <row r="23" spans="1:12" x14ac:dyDescent="0.25">
      <c r="A23" s="121"/>
      <c r="B23" s="103" t="s">
        <v>839</v>
      </c>
      <c r="C23" s="104"/>
      <c r="D23" s="118"/>
      <c r="E23" s="118">
        <f>D23/2</f>
        <v>0</v>
      </c>
      <c r="F23" s="105"/>
      <c r="G23" s="105"/>
      <c r="H23" s="106">
        <f>(30-G23)/30</f>
        <v>1</v>
      </c>
      <c r="I23" s="107">
        <f>D23-I24-I25</f>
        <v>0</v>
      </c>
      <c r="J23" s="105"/>
      <c r="K23" s="108"/>
      <c r="L23" s="108"/>
    </row>
    <row r="24" spans="1:12" x14ac:dyDescent="0.25">
      <c r="A24" s="122"/>
      <c r="B24" s="111" t="s">
        <v>840</v>
      </c>
      <c r="C24" s="104"/>
      <c r="D24" s="119"/>
      <c r="E24" s="119"/>
      <c r="F24" s="105"/>
      <c r="G24" s="105"/>
      <c r="H24" s="106">
        <f>F24/30</f>
        <v>0</v>
      </c>
      <c r="I24" s="107">
        <f>ROUND(E23*H24,-1)</f>
        <v>0</v>
      </c>
      <c r="J24" s="105"/>
      <c r="K24" s="108"/>
      <c r="L24" s="108"/>
    </row>
    <row r="25" spans="1:12" x14ac:dyDescent="0.25">
      <c r="A25" s="124"/>
      <c r="B25" s="112" t="s">
        <v>841</v>
      </c>
      <c r="C25" s="104"/>
      <c r="D25" s="119"/>
      <c r="E25" s="120"/>
      <c r="F25" s="105"/>
      <c r="G25" s="105"/>
      <c r="H25" s="106">
        <v>0</v>
      </c>
      <c r="I25" s="107">
        <f>ROUND(E23*H25,-1)</f>
        <v>0</v>
      </c>
      <c r="J25" s="105"/>
      <c r="K25" s="108">
        <v>200000</v>
      </c>
      <c r="L25" s="109"/>
    </row>
    <row r="26" spans="1:12" x14ac:dyDescent="0.25">
      <c r="A26" s="121"/>
      <c r="B26" s="103" t="s">
        <v>839</v>
      </c>
      <c r="C26" s="104"/>
      <c r="D26" s="123"/>
      <c r="E26" s="123">
        <f>D26/2</f>
        <v>0</v>
      </c>
      <c r="F26" s="105"/>
      <c r="G26" s="105"/>
      <c r="H26" s="106">
        <f>(30-G26)/30</f>
        <v>1</v>
      </c>
      <c r="I26" s="107">
        <f>D26-I27</f>
        <v>0</v>
      </c>
      <c r="J26" s="105"/>
      <c r="K26" s="108"/>
      <c r="L26" s="109"/>
    </row>
    <row r="27" spans="1:12" x14ac:dyDescent="0.25">
      <c r="A27" s="122"/>
      <c r="B27" s="111" t="s">
        <v>840</v>
      </c>
      <c r="C27" s="104"/>
      <c r="D27" s="123"/>
      <c r="E27" s="123"/>
      <c r="F27" s="105"/>
      <c r="G27" s="105"/>
      <c r="H27" s="106">
        <f>F27/31</f>
        <v>0</v>
      </c>
      <c r="I27" s="107">
        <f>ROUND(E26*H27,-1)</f>
        <v>0</v>
      </c>
      <c r="J27" s="105"/>
      <c r="K27" s="108"/>
      <c r="L27" s="109"/>
    </row>
    <row r="28" spans="1:12" x14ac:dyDescent="0.25">
      <c r="A28" s="122"/>
      <c r="B28" s="112" t="s">
        <v>841</v>
      </c>
      <c r="C28" s="104"/>
      <c r="D28" s="123"/>
      <c r="E28" s="123"/>
      <c r="F28" s="105"/>
      <c r="G28" s="105"/>
      <c r="H28" s="106">
        <v>0</v>
      </c>
      <c r="I28" s="107">
        <f>ROUND(E26*H28,-1)</f>
        <v>0</v>
      </c>
      <c r="J28" s="105"/>
      <c r="K28" s="108"/>
      <c r="L28" s="109"/>
    </row>
    <row r="29" spans="1:12" x14ac:dyDescent="0.25">
      <c r="A29" s="117"/>
      <c r="B29" s="113" t="s">
        <v>839</v>
      </c>
      <c r="C29" s="104"/>
      <c r="D29" s="118"/>
      <c r="E29" s="118"/>
      <c r="F29" s="105"/>
      <c r="G29" s="105"/>
      <c r="H29" s="106">
        <f>(30-G29)/30</f>
        <v>1</v>
      </c>
      <c r="I29" s="107">
        <f>D29-I30</f>
        <v>0</v>
      </c>
      <c r="J29" s="105"/>
      <c r="K29" s="108"/>
      <c r="L29" s="108"/>
    </row>
    <row r="30" spans="1:12" x14ac:dyDescent="0.25">
      <c r="A30" s="117"/>
      <c r="B30" s="111" t="s">
        <v>840</v>
      </c>
      <c r="C30" s="104"/>
      <c r="D30" s="119"/>
      <c r="E30" s="119"/>
      <c r="F30" s="105"/>
      <c r="G30" s="105"/>
      <c r="H30" s="106">
        <f>F30/30</f>
        <v>0</v>
      </c>
      <c r="I30" s="107">
        <f>ROUND(E29*H30,-1)</f>
        <v>0</v>
      </c>
      <c r="J30" s="105"/>
      <c r="K30" s="108">
        <v>200000</v>
      </c>
      <c r="L30" s="109"/>
    </row>
    <row r="31" spans="1:12" x14ac:dyDescent="0.25">
      <c r="A31" s="117"/>
      <c r="B31" s="112" t="s">
        <v>841</v>
      </c>
      <c r="C31" s="104"/>
      <c r="D31" s="120"/>
      <c r="E31" s="120"/>
      <c r="F31" s="105"/>
      <c r="G31" s="105"/>
      <c r="H31" s="106">
        <f>(30-G31)/30</f>
        <v>1</v>
      </c>
      <c r="I31" s="107">
        <v>0</v>
      </c>
      <c r="J31" s="105"/>
      <c r="K31" s="108"/>
      <c r="L31" s="109"/>
    </row>
    <row r="32" spans="1:12" x14ac:dyDescent="0.25">
      <c r="A32" s="117"/>
      <c r="B32" s="113" t="s">
        <v>839</v>
      </c>
      <c r="C32" s="104"/>
      <c r="D32" s="118"/>
      <c r="E32" s="118"/>
      <c r="F32" s="105"/>
      <c r="G32" s="105"/>
      <c r="H32" s="106">
        <f>(30-G32)/30</f>
        <v>1</v>
      </c>
      <c r="I32" s="107">
        <f>D32-I33</f>
        <v>0</v>
      </c>
      <c r="J32" s="105"/>
      <c r="K32" s="108"/>
      <c r="L32" s="108"/>
    </row>
    <row r="33" spans="1:12" x14ac:dyDescent="0.25">
      <c r="A33" s="117"/>
      <c r="B33" s="111" t="s">
        <v>840</v>
      </c>
      <c r="C33" s="104"/>
      <c r="D33" s="119"/>
      <c r="E33" s="119"/>
      <c r="F33" s="105"/>
      <c r="G33" s="105"/>
      <c r="H33" s="106">
        <f>F33/30</f>
        <v>0</v>
      </c>
      <c r="I33" s="107">
        <f>ROUND(E32*H33,-1)</f>
        <v>0</v>
      </c>
      <c r="J33" s="105"/>
      <c r="K33" s="108">
        <v>200000</v>
      </c>
      <c r="L33" s="109"/>
    </row>
    <row r="34" spans="1:12" x14ac:dyDescent="0.25">
      <c r="A34" s="117"/>
      <c r="B34" s="112" t="s">
        <v>841</v>
      </c>
      <c r="C34" s="104"/>
      <c r="D34" s="120"/>
      <c r="E34" s="120"/>
      <c r="F34" s="105"/>
      <c r="G34" s="105"/>
      <c r="H34" s="106">
        <f>(30-G34)/30</f>
        <v>1</v>
      </c>
      <c r="I34" s="107">
        <v>0</v>
      </c>
      <c r="J34" s="105"/>
      <c r="K34" s="108"/>
      <c r="L34" s="109"/>
    </row>
  </sheetData>
  <mergeCells count="33">
    <mergeCell ref="A2:A4"/>
    <mergeCell ref="D2:D4"/>
    <mergeCell ref="E2:E4"/>
    <mergeCell ref="A5:A7"/>
    <mergeCell ref="D5:D7"/>
    <mergeCell ref="E5:E7"/>
    <mergeCell ref="A8:A10"/>
    <mergeCell ref="D8:D10"/>
    <mergeCell ref="E8:E10"/>
    <mergeCell ref="A11:A13"/>
    <mergeCell ref="D11:D13"/>
    <mergeCell ref="E11:E13"/>
    <mergeCell ref="A14:A16"/>
    <mergeCell ref="D14:D16"/>
    <mergeCell ref="E14:E16"/>
    <mergeCell ref="A17:A19"/>
    <mergeCell ref="D17:D19"/>
    <mergeCell ref="E17:E19"/>
    <mergeCell ref="A20:A22"/>
    <mergeCell ref="D20:D22"/>
    <mergeCell ref="E20:E22"/>
    <mergeCell ref="A23:A25"/>
    <mergeCell ref="D23:D25"/>
    <mergeCell ref="E23:E25"/>
    <mergeCell ref="A32:A34"/>
    <mergeCell ref="D32:D34"/>
    <mergeCell ref="E32:E34"/>
    <mergeCell ref="A26:A28"/>
    <mergeCell ref="D26:D28"/>
    <mergeCell ref="E26:E28"/>
    <mergeCell ref="A29:A31"/>
    <mergeCell ref="D29:D31"/>
    <mergeCell ref="E29:E31"/>
  </mergeCells>
  <phoneticPr fontId="3" type="noConversion"/>
  <pageMargins left="0.27559055118110237" right="7.874015748031496E-2" top="0.19" bottom="0.19685039370078741" header="0.51181102362204722" footer="0"/>
  <pageSetup paperSize="8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671D9-5072-4D11-B180-EBA339742D73}">
  <dimension ref="A1:S406"/>
  <sheetViews>
    <sheetView showGridLines="0" tabSelected="1" workbookViewId="0">
      <pane xSplit="2" ySplit="5" topLeftCell="C6" activePane="bottomRight" state="frozen"/>
      <selection activeCell="C6" sqref="C6"/>
      <selection pane="topRight"/>
      <selection pane="bottomLeft"/>
      <selection pane="bottomRight" activeCell="S22" sqref="S22"/>
    </sheetView>
  </sheetViews>
  <sheetFormatPr defaultRowHeight="13.5" x14ac:dyDescent="0.15"/>
  <cols>
    <col min="1" max="1" width="4.44140625" style="34" customWidth="1"/>
    <col min="2" max="2" width="7.33203125" style="34" customWidth="1"/>
    <col min="3" max="3" width="9" style="86" customWidth="1"/>
    <col min="4" max="4" width="7.77734375" style="87" customWidth="1"/>
    <col min="5" max="5" width="7" style="86" customWidth="1"/>
    <col min="6" max="6" width="7.77734375" style="87" customWidth="1"/>
    <col min="7" max="7" width="7" style="86" customWidth="1"/>
    <col min="8" max="8" width="7.77734375" style="87" customWidth="1"/>
    <col min="9" max="9" width="7" style="86" customWidth="1"/>
    <col min="10" max="10" width="7.77734375" style="87" customWidth="1"/>
    <col min="11" max="11" width="7" style="86" customWidth="1"/>
    <col min="12" max="12" width="7.77734375" style="87" customWidth="1"/>
    <col min="13" max="13" width="14.33203125" style="95" bestFit="1" customWidth="1"/>
    <col min="14" max="14" width="5.5546875" style="53" customWidth="1"/>
    <col min="15" max="15" width="17.88671875" style="93" customWidth="1"/>
    <col min="16" max="16" width="6.77734375" style="90" customWidth="1"/>
    <col min="17" max="17" width="11.21875" style="34" customWidth="1"/>
    <col min="18" max="18" width="4.77734375" style="34" customWidth="1"/>
    <col min="19" max="19" width="13.44140625" style="34" customWidth="1"/>
    <col min="20" max="20" width="8.88671875" style="34"/>
    <col min="21" max="21" width="8.88671875" style="34" customWidth="1"/>
    <col min="22" max="16384" width="8.88671875" style="34"/>
  </cols>
  <sheetData>
    <row r="1" spans="1:19" s="47" customFormat="1" ht="14.25" hidden="1" customHeight="1" thickBot="1" x14ac:dyDescent="0.2">
      <c r="A1" s="39"/>
      <c r="B1" s="40"/>
      <c r="C1" s="41"/>
      <c r="D1" s="42" t="s">
        <v>18</v>
      </c>
      <c r="E1" s="41"/>
      <c r="F1" s="42" t="s">
        <v>18</v>
      </c>
      <c r="G1" s="41"/>
      <c r="H1" s="42" t="s">
        <v>18</v>
      </c>
      <c r="I1" s="41"/>
      <c r="J1" s="42" t="s">
        <v>18</v>
      </c>
      <c r="K1" s="41"/>
      <c r="L1" s="42" t="s">
        <v>18</v>
      </c>
      <c r="M1" s="43"/>
      <c r="N1" s="44"/>
      <c r="O1" s="45"/>
      <c r="P1" s="46"/>
    </row>
    <row r="2" spans="1:19" s="47" customFormat="1" ht="14.25" hidden="1" customHeight="1" thickBot="1" x14ac:dyDescent="0.2">
      <c r="A2" s="48"/>
      <c r="B2" s="49"/>
      <c r="C2" s="50"/>
      <c r="D2" s="51"/>
      <c r="E2" s="50"/>
      <c r="F2" s="51"/>
      <c r="G2" s="50"/>
      <c r="H2" s="51"/>
      <c r="I2" s="50"/>
      <c r="J2" s="51"/>
      <c r="K2" s="50"/>
      <c r="L2" s="51"/>
      <c r="M2" s="52"/>
      <c r="N2" s="53"/>
      <c r="O2" s="54"/>
      <c r="P2" s="46"/>
    </row>
    <row r="3" spans="1:19" s="47" customFormat="1" ht="14.25" hidden="1" customHeight="1" thickBot="1" x14ac:dyDescent="0.2">
      <c r="A3" s="48"/>
      <c r="B3" s="49"/>
      <c r="C3" s="50"/>
      <c r="D3" s="51">
        <v>141.32328308207704</v>
      </c>
      <c r="E3" s="50"/>
      <c r="F3" s="51">
        <v>1323.0200308166409</v>
      </c>
      <c r="G3" s="50"/>
      <c r="H3" s="51">
        <v>6298.917665249327</v>
      </c>
      <c r="I3" s="50"/>
      <c r="J3" s="51">
        <v>125939.26</v>
      </c>
      <c r="K3" s="50"/>
      <c r="L3" s="51">
        <v>96.049597748374239</v>
      </c>
      <c r="M3" s="52"/>
      <c r="N3" s="53"/>
      <c r="O3" s="54"/>
      <c r="P3" s="46"/>
    </row>
    <row r="4" spans="1:19" x14ac:dyDescent="0.15">
      <c r="A4" s="134" t="s">
        <v>19</v>
      </c>
      <c r="B4" s="136" t="s">
        <v>20</v>
      </c>
      <c r="C4" s="127" t="s">
        <v>21</v>
      </c>
      <c r="D4" s="127"/>
      <c r="E4" s="127" t="s">
        <v>22</v>
      </c>
      <c r="F4" s="127"/>
      <c r="G4" s="127" t="s">
        <v>23</v>
      </c>
      <c r="H4" s="127"/>
      <c r="I4" s="127" t="s">
        <v>24</v>
      </c>
      <c r="J4" s="127"/>
      <c r="K4" s="127" t="s">
        <v>25</v>
      </c>
      <c r="L4" s="127"/>
      <c r="M4" s="128" t="s">
        <v>26</v>
      </c>
      <c r="N4" s="130" t="s">
        <v>27</v>
      </c>
      <c r="O4" s="132" t="s">
        <v>28</v>
      </c>
      <c r="P4" s="55"/>
      <c r="Q4" s="125" t="s">
        <v>29</v>
      </c>
      <c r="R4" s="125" t="s">
        <v>30</v>
      </c>
      <c r="S4" s="125" t="s">
        <v>31</v>
      </c>
    </row>
    <row r="5" spans="1:19" ht="14.25" thickBot="1" x14ac:dyDescent="0.2">
      <c r="A5" s="135"/>
      <c r="B5" s="137"/>
      <c r="C5" s="56" t="s">
        <v>32</v>
      </c>
      <c r="D5" s="57" t="s">
        <v>33</v>
      </c>
      <c r="E5" s="56" t="s">
        <v>32</v>
      </c>
      <c r="F5" s="57" t="s">
        <v>33</v>
      </c>
      <c r="G5" s="56" t="s">
        <v>32</v>
      </c>
      <c r="H5" s="57" t="s">
        <v>33</v>
      </c>
      <c r="I5" s="56" t="s">
        <v>32</v>
      </c>
      <c r="J5" s="57" t="s">
        <v>33</v>
      </c>
      <c r="K5" s="56" t="s">
        <v>34</v>
      </c>
      <c r="L5" s="57" t="s">
        <v>33</v>
      </c>
      <c r="M5" s="129"/>
      <c r="N5" s="131"/>
      <c r="O5" s="133"/>
      <c r="P5" s="55"/>
      <c r="Q5" s="126"/>
      <c r="R5" s="126"/>
      <c r="S5" s="126"/>
    </row>
    <row r="6" spans="1:19" ht="14.25" thickTop="1" x14ac:dyDescent="0.15">
      <c r="A6" s="58" t="s">
        <v>35</v>
      </c>
      <c r="B6" s="59" t="s">
        <v>36</v>
      </c>
      <c r="C6" s="60">
        <v>4.5</v>
      </c>
      <c r="D6" s="61">
        <v>635.9547738693467</v>
      </c>
      <c r="E6" s="60">
        <v>0.25</v>
      </c>
      <c r="F6" s="61">
        <v>330.75500770416022</v>
      </c>
      <c r="G6" s="60">
        <v>5.0000000000011369E-2</v>
      </c>
      <c r="H6" s="61">
        <v>314.94588326253796</v>
      </c>
      <c r="I6" s="60">
        <v>0</v>
      </c>
      <c r="J6" s="61">
        <v>0</v>
      </c>
      <c r="K6" s="60">
        <v>3.3333333333333333E-2</v>
      </c>
      <c r="L6" s="61">
        <v>3.2016532582791415</v>
      </c>
      <c r="M6" s="62">
        <v>1280</v>
      </c>
      <c r="N6" s="63">
        <v>1</v>
      </c>
      <c r="O6" s="64">
        <v>1280</v>
      </c>
      <c r="P6" s="65"/>
      <c r="Q6" s="66">
        <v>1280</v>
      </c>
      <c r="R6" s="67">
        <v>1</v>
      </c>
      <c r="S6" s="66"/>
    </row>
    <row r="7" spans="1:19" x14ac:dyDescent="0.15">
      <c r="A7" s="68" t="s">
        <v>37</v>
      </c>
      <c r="B7" s="69" t="s">
        <v>38</v>
      </c>
      <c r="C7" s="60">
        <v>4.5999999999999091</v>
      </c>
      <c r="D7" s="61">
        <v>650.08710217754151</v>
      </c>
      <c r="E7" s="60">
        <v>7.9999999999984084E-2</v>
      </c>
      <c r="F7" s="61">
        <v>105.84160246531022</v>
      </c>
      <c r="G7" s="60">
        <v>0</v>
      </c>
      <c r="H7" s="61">
        <v>0</v>
      </c>
      <c r="I7" s="60">
        <v>0</v>
      </c>
      <c r="J7" s="61">
        <v>0</v>
      </c>
      <c r="K7" s="60">
        <v>0</v>
      </c>
      <c r="L7" s="61">
        <v>0</v>
      </c>
      <c r="M7" s="62">
        <v>760</v>
      </c>
      <c r="N7" s="70">
        <v>1</v>
      </c>
      <c r="O7" s="71">
        <v>760</v>
      </c>
      <c r="P7" s="65"/>
      <c r="Q7" s="66">
        <v>760</v>
      </c>
      <c r="R7" s="67">
        <v>1</v>
      </c>
      <c r="S7" s="66"/>
    </row>
    <row r="8" spans="1:19" x14ac:dyDescent="0.15">
      <c r="A8" s="68" t="s">
        <v>39</v>
      </c>
      <c r="B8" s="69" t="s">
        <v>40</v>
      </c>
      <c r="C8" s="60">
        <v>29.200000000000273</v>
      </c>
      <c r="D8" s="61">
        <v>4126.6398659966881</v>
      </c>
      <c r="E8" s="60">
        <v>0.80000000000001137</v>
      </c>
      <c r="F8" s="61">
        <v>1058.4160246533277</v>
      </c>
      <c r="G8" s="60">
        <v>6.9999999999993179E-2</v>
      </c>
      <c r="H8" s="61">
        <v>440.92423656740993</v>
      </c>
      <c r="I8" s="60">
        <v>0</v>
      </c>
      <c r="J8" s="61">
        <v>0</v>
      </c>
      <c r="K8" s="60">
        <v>0</v>
      </c>
      <c r="L8" s="61">
        <v>0</v>
      </c>
      <c r="M8" s="62">
        <v>5630</v>
      </c>
      <c r="N8" s="70">
        <v>1</v>
      </c>
      <c r="O8" s="71">
        <v>5630</v>
      </c>
      <c r="P8" s="65"/>
      <c r="Q8" s="66">
        <v>5630</v>
      </c>
      <c r="R8" s="67">
        <v>1</v>
      </c>
      <c r="S8" s="66"/>
    </row>
    <row r="9" spans="1:19" x14ac:dyDescent="0.15">
      <c r="A9" s="68" t="s">
        <v>41</v>
      </c>
      <c r="B9" s="69" t="s">
        <v>42</v>
      </c>
      <c r="C9" s="60">
        <v>104.5</v>
      </c>
      <c r="D9" s="61">
        <v>14768.28308207705</v>
      </c>
      <c r="E9" s="60">
        <v>6.4700000000000273</v>
      </c>
      <c r="F9" s="61">
        <v>8559.9395993837024</v>
      </c>
      <c r="G9" s="60">
        <v>2.7999999999999972</v>
      </c>
      <c r="H9" s="61">
        <v>17636.969462698096</v>
      </c>
      <c r="I9" s="60">
        <v>0</v>
      </c>
      <c r="J9" s="61">
        <v>0</v>
      </c>
      <c r="K9" s="60">
        <v>77.283333333333331</v>
      </c>
      <c r="L9" s="61">
        <v>7423.0330793201892</v>
      </c>
      <c r="M9" s="62">
        <v>48390</v>
      </c>
      <c r="N9" s="70">
        <v>1</v>
      </c>
      <c r="O9" s="71">
        <v>48390</v>
      </c>
      <c r="P9" s="65"/>
      <c r="Q9" s="66">
        <v>48390</v>
      </c>
      <c r="R9" s="67">
        <v>1</v>
      </c>
      <c r="S9" s="66"/>
    </row>
    <row r="10" spans="1:19" x14ac:dyDescent="0.15">
      <c r="A10" s="68" t="s">
        <v>43</v>
      </c>
      <c r="B10" s="69" t="s">
        <v>44</v>
      </c>
      <c r="C10" s="60">
        <v>71.299999999999727</v>
      </c>
      <c r="D10" s="61">
        <v>10076.350083752055</v>
      </c>
      <c r="E10" s="60">
        <v>3.57000000000005</v>
      </c>
      <c r="F10" s="61">
        <v>4723.1815100154745</v>
      </c>
      <c r="G10" s="60">
        <v>1.3900000000000006</v>
      </c>
      <c r="H10" s="61">
        <v>8755.4955546965684</v>
      </c>
      <c r="I10" s="60">
        <v>0</v>
      </c>
      <c r="J10" s="61">
        <v>0</v>
      </c>
      <c r="K10" s="60">
        <v>28.983333333333334</v>
      </c>
      <c r="L10" s="61">
        <v>2783.8375080737133</v>
      </c>
      <c r="M10" s="62">
        <v>26340</v>
      </c>
      <c r="N10" s="70">
        <v>1</v>
      </c>
      <c r="O10" s="71">
        <v>26340</v>
      </c>
      <c r="P10" s="65"/>
      <c r="Q10" s="66">
        <v>26340</v>
      </c>
      <c r="R10" s="67">
        <v>1</v>
      </c>
      <c r="S10" s="66"/>
    </row>
    <row r="11" spans="1:19" x14ac:dyDescent="0.15">
      <c r="A11" s="68" t="s">
        <v>45</v>
      </c>
      <c r="B11" s="69" t="s">
        <v>46</v>
      </c>
      <c r="C11" s="60">
        <v>46</v>
      </c>
      <c r="D11" s="61">
        <v>6500.8710217755442</v>
      </c>
      <c r="E11" s="60">
        <v>2.9099999999999682</v>
      </c>
      <c r="F11" s="61">
        <v>3849.9882896763829</v>
      </c>
      <c r="G11" s="60">
        <v>1.6800000000000068</v>
      </c>
      <c r="H11" s="61">
        <v>10582.181677618912</v>
      </c>
      <c r="I11" s="60">
        <v>0</v>
      </c>
      <c r="J11" s="61">
        <v>0</v>
      </c>
      <c r="K11" s="60">
        <v>6.3</v>
      </c>
      <c r="L11" s="61">
        <v>605.11246581475768</v>
      </c>
      <c r="M11" s="62">
        <v>21540</v>
      </c>
      <c r="N11" s="70">
        <v>1</v>
      </c>
      <c r="O11" s="71">
        <v>21540</v>
      </c>
      <c r="P11" s="65"/>
      <c r="Q11" s="66">
        <v>21540</v>
      </c>
      <c r="R11" s="67">
        <v>1</v>
      </c>
      <c r="S11" s="66"/>
    </row>
    <row r="12" spans="1:19" x14ac:dyDescent="0.15">
      <c r="A12" s="68" t="s">
        <v>47</v>
      </c>
      <c r="B12" s="69" t="s">
        <v>48</v>
      </c>
      <c r="C12" s="60">
        <v>23.200000000000273</v>
      </c>
      <c r="D12" s="61">
        <v>3278.7001675042261</v>
      </c>
      <c r="E12" s="60">
        <v>2.3400000000000318</v>
      </c>
      <c r="F12" s="61">
        <v>3095.8668721109816</v>
      </c>
      <c r="G12" s="60">
        <v>1.289999999999992</v>
      </c>
      <c r="H12" s="61">
        <v>8125.603788171582</v>
      </c>
      <c r="I12" s="60">
        <v>0</v>
      </c>
      <c r="J12" s="61">
        <v>0</v>
      </c>
      <c r="K12" s="60">
        <v>2.8</v>
      </c>
      <c r="L12" s="61">
        <v>268.93887369544785</v>
      </c>
      <c r="M12" s="62">
        <v>14770</v>
      </c>
      <c r="N12" s="70">
        <v>1</v>
      </c>
      <c r="O12" s="71">
        <v>14770</v>
      </c>
      <c r="P12" s="65"/>
      <c r="Q12" s="66">
        <v>14770</v>
      </c>
      <c r="R12" s="67">
        <v>1</v>
      </c>
      <c r="S12" s="66"/>
    </row>
    <row r="13" spans="1:19" x14ac:dyDescent="0.15">
      <c r="A13" s="68" t="s">
        <v>49</v>
      </c>
      <c r="B13" s="69" t="s">
        <v>50</v>
      </c>
      <c r="C13" s="60">
        <v>42.400000000000091</v>
      </c>
      <c r="D13" s="61">
        <v>5992.1072026800794</v>
      </c>
      <c r="E13" s="60">
        <v>3.9700000000000273</v>
      </c>
      <c r="F13" s="61">
        <v>5252.3895223421005</v>
      </c>
      <c r="G13" s="60">
        <v>2.6200000000000045</v>
      </c>
      <c r="H13" s="61">
        <v>16503.164282953265</v>
      </c>
      <c r="I13" s="60">
        <v>0</v>
      </c>
      <c r="J13" s="61">
        <v>0</v>
      </c>
      <c r="K13" s="60">
        <v>191.85</v>
      </c>
      <c r="L13" s="61">
        <v>18427.115328025597</v>
      </c>
      <c r="M13" s="62">
        <v>46170</v>
      </c>
      <c r="N13" s="70">
        <v>1</v>
      </c>
      <c r="O13" s="71">
        <v>46170</v>
      </c>
      <c r="P13" s="65"/>
      <c r="Q13" s="66">
        <v>46170</v>
      </c>
      <c r="R13" s="67">
        <v>1</v>
      </c>
      <c r="S13" s="66"/>
    </row>
    <row r="14" spans="1:19" x14ac:dyDescent="0.15">
      <c r="A14" s="68" t="s">
        <v>51</v>
      </c>
      <c r="B14" s="69" t="s">
        <v>52</v>
      </c>
      <c r="C14" s="60">
        <v>28.200000000000045</v>
      </c>
      <c r="D14" s="61">
        <v>3985.3165829145792</v>
      </c>
      <c r="E14" s="60">
        <v>11.639999999999986</v>
      </c>
      <c r="F14" s="61">
        <v>15399.953158705683</v>
      </c>
      <c r="G14" s="60">
        <v>2.5700000000000074</v>
      </c>
      <c r="H14" s="61">
        <v>16188.218399690817</v>
      </c>
      <c r="I14" s="60">
        <v>0</v>
      </c>
      <c r="J14" s="61">
        <v>0</v>
      </c>
      <c r="K14" s="60">
        <v>18.966666666666665</v>
      </c>
      <c r="L14" s="61">
        <v>1821.7407039608313</v>
      </c>
      <c r="M14" s="62">
        <v>37400</v>
      </c>
      <c r="N14" s="70">
        <v>1</v>
      </c>
      <c r="O14" s="71">
        <v>37400</v>
      </c>
      <c r="P14" s="65"/>
      <c r="Q14" s="66">
        <v>37400</v>
      </c>
      <c r="R14" s="67">
        <v>1</v>
      </c>
      <c r="S14" s="66"/>
    </row>
    <row r="15" spans="1:19" x14ac:dyDescent="0.15">
      <c r="A15" s="68" t="s">
        <v>53</v>
      </c>
      <c r="B15" s="69" t="s">
        <v>54</v>
      </c>
      <c r="C15" s="60">
        <v>39.800000000000182</v>
      </c>
      <c r="D15" s="61">
        <v>5624.6666666666915</v>
      </c>
      <c r="E15" s="60">
        <v>2.1999999999999886</v>
      </c>
      <c r="F15" s="61">
        <v>2910.6440677965948</v>
      </c>
      <c r="G15" s="60">
        <v>0.64000000000000057</v>
      </c>
      <c r="H15" s="61">
        <v>4031.307305759573</v>
      </c>
      <c r="I15" s="60">
        <v>0</v>
      </c>
      <c r="J15" s="61">
        <v>0</v>
      </c>
      <c r="K15" s="60">
        <v>0</v>
      </c>
      <c r="L15" s="61">
        <v>0</v>
      </c>
      <c r="M15" s="62">
        <v>12570</v>
      </c>
      <c r="N15" s="70">
        <v>1</v>
      </c>
      <c r="O15" s="71">
        <v>12570</v>
      </c>
      <c r="P15" s="65"/>
      <c r="Q15" s="66">
        <v>12570</v>
      </c>
      <c r="R15" s="67">
        <v>1</v>
      </c>
      <c r="S15" s="66"/>
    </row>
    <row r="16" spans="1:19" x14ac:dyDescent="0.15">
      <c r="A16" s="68" t="s">
        <v>55</v>
      </c>
      <c r="B16" s="69" t="s">
        <v>56</v>
      </c>
      <c r="C16" s="60">
        <v>48</v>
      </c>
      <c r="D16" s="61">
        <v>6783.5175879396975</v>
      </c>
      <c r="E16" s="60">
        <v>7.1399999999999864</v>
      </c>
      <c r="F16" s="61">
        <v>9446.363020030798</v>
      </c>
      <c r="G16" s="60">
        <v>3.4799999999999898</v>
      </c>
      <c r="H16" s="61">
        <v>21920.233475067595</v>
      </c>
      <c r="I16" s="60">
        <v>0</v>
      </c>
      <c r="J16" s="61">
        <v>0</v>
      </c>
      <c r="K16" s="60">
        <v>78.266666666666666</v>
      </c>
      <c r="L16" s="61">
        <v>7517.4818504394234</v>
      </c>
      <c r="M16" s="62">
        <v>45670</v>
      </c>
      <c r="N16" s="70">
        <v>2</v>
      </c>
      <c r="O16" s="71">
        <v>22840</v>
      </c>
      <c r="P16" s="65"/>
      <c r="Q16" s="66"/>
      <c r="R16" s="67">
        <v>2</v>
      </c>
      <c r="S16" s="66">
        <v>22835</v>
      </c>
    </row>
    <row r="17" spans="1:19" x14ac:dyDescent="0.15">
      <c r="A17" s="68" t="s">
        <v>57</v>
      </c>
      <c r="B17" s="69" t="s">
        <v>58</v>
      </c>
      <c r="C17" s="60">
        <v>20.099999999999909</v>
      </c>
      <c r="D17" s="61">
        <v>2840.5979899497356</v>
      </c>
      <c r="E17" s="60">
        <v>4.2900000000000205</v>
      </c>
      <c r="F17" s="61">
        <v>5675.7559322034167</v>
      </c>
      <c r="G17" s="60">
        <v>2.1599999999999966</v>
      </c>
      <c r="H17" s="61">
        <v>13605.662156938524</v>
      </c>
      <c r="I17" s="60">
        <v>0</v>
      </c>
      <c r="J17" s="61">
        <v>0</v>
      </c>
      <c r="K17" s="60">
        <v>48.366666666666667</v>
      </c>
      <c r="L17" s="61">
        <v>4645.5988777630337</v>
      </c>
      <c r="M17" s="62">
        <v>26770</v>
      </c>
      <c r="N17" s="70">
        <v>2</v>
      </c>
      <c r="O17" s="71">
        <v>13390</v>
      </c>
      <c r="P17" s="65"/>
      <c r="Q17" s="66"/>
      <c r="R17" s="67">
        <v>2</v>
      </c>
      <c r="S17" s="66">
        <v>13385</v>
      </c>
    </row>
    <row r="18" spans="1:19" x14ac:dyDescent="0.15">
      <c r="A18" s="68" t="s">
        <v>59</v>
      </c>
      <c r="B18" s="69" t="s">
        <v>60</v>
      </c>
      <c r="C18" s="60">
        <v>44.600000000000364</v>
      </c>
      <c r="D18" s="61">
        <v>6303.0184254606875</v>
      </c>
      <c r="E18" s="60">
        <v>5.2200000000000273</v>
      </c>
      <c r="F18" s="61">
        <v>6906.1645608629015</v>
      </c>
      <c r="G18" s="60">
        <v>1.9699999999999989</v>
      </c>
      <c r="H18" s="61">
        <v>12408.867800541168</v>
      </c>
      <c r="I18" s="60">
        <v>0</v>
      </c>
      <c r="J18" s="61">
        <v>0</v>
      </c>
      <c r="K18" s="60">
        <v>1.5333333333333334</v>
      </c>
      <c r="L18" s="61">
        <v>147.2760498808405</v>
      </c>
      <c r="M18" s="62">
        <v>25770</v>
      </c>
      <c r="N18" s="70">
        <v>2</v>
      </c>
      <c r="O18" s="71">
        <v>12890</v>
      </c>
      <c r="P18" s="65"/>
      <c r="Q18" s="66"/>
      <c r="R18" s="67">
        <v>2</v>
      </c>
      <c r="S18" s="66">
        <v>12885</v>
      </c>
    </row>
    <row r="19" spans="1:19" x14ac:dyDescent="0.15">
      <c r="A19" s="68" t="s">
        <v>61</v>
      </c>
      <c r="B19" s="69" t="s">
        <v>62</v>
      </c>
      <c r="C19" s="60">
        <v>35.599999999999909</v>
      </c>
      <c r="D19" s="61">
        <v>5031.1088777219302</v>
      </c>
      <c r="E19" s="60">
        <v>5.7400000000000091</v>
      </c>
      <c r="F19" s="61">
        <v>7594.1349768875307</v>
      </c>
      <c r="G19" s="60">
        <v>2.2700000000000102</v>
      </c>
      <c r="H19" s="61">
        <v>14298.543100116036</v>
      </c>
      <c r="I19" s="60">
        <v>0</v>
      </c>
      <c r="J19" s="61">
        <v>0</v>
      </c>
      <c r="K19" s="60">
        <v>104.08333333333333</v>
      </c>
      <c r="L19" s="61">
        <v>9997.1622989766183</v>
      </c>
      <c r="M19" s="62">
        <v>36920</v>
      </c>
      <c r="N19" s="70">
        <v>2</v>
      </c>
      <c r="O19" s="71">
        <v>18460</v>
      </c>
      <c r="P19" s="65"/>
      <c r="Q19" s="66"/>
      <c r="R19" s="67">
        <v>2</v>
      </c>
      <c r="S19" s="66">
        <v>18460</v>
      </c>
    </row>
    <row r="20" spans="1:19" x14ac:dyDescent="0.15">
      <c r="A20" s="68" t="s">
        <v>63</v>
      </c>
      <c r="B20" s="69" t="s">
        <v>64</v>
      </c>
      <c r="C20" s="60">
        <v>41.299999999999727</v>
      </c>
      <c r="D20" s="61">
        <v>5836.651591289743</v>
      </c>
      <c r="E20" s="60">
        <v>9.8800000000000523</v>
      </c>
      <c r="F20" s="61">
        <v>13071.437904468481</v>
      </c>
      <c r="G20" s="60">
        <v>7.160000000000025</v>
      </c>
      <c r="H20" s="61">
        <v>45100.250483185337</v>
      </c>
      <c r="I20" s="60">
        <v>0</v>
      </c>
      <c r="J20" s="61">
        <v>0</v>
      </c>
      <c r="K20" s="60">
        <v>0</v>
      </c>
      <c r="L20" s="61">
        <v>0</v>
      </c>
      <c r="M20" s="62">
        <v>64010</v>
      </c>
      <c r="N20" s="70">
        <v>2</v>
      </c>
      <c r="O20" s="71">
        <v>32010</v>
      </c>
      <c r="P20" s="65"/>
      <c r="Q20" s="66"/>
      <c r="R20" s="67">
        <v>2</v>
      </c>
      <c r="S20" s="66">
        <v>32005</v>
      </c>
    </row>
    <row r="21" spans="1:19" x14ac:dyDescent="0.15">
      <c r="A21" s="68" t="s">
        <v>65</v>
      </c>
      <c r="B21" s="69" t="s">
        <v>66</v>
      </c>
      <c r="C21" s="60">
        <v>41.900000000000091</v>
      </c>
      <c r="D21" s="61">
        <v>5921.4455611390413</v>
      </c>
      <c r="E21" s="60">
        <v>8.5299999999999727</v>
      </c>
      <c r="F21" s="61">
        <v>11285.360862865911</v>
      </c>
      <c r="G21" s="60">
        <v>4.0600000000000023</v>
      </c>
      <c r="H21" s="61">
        <v>25573.605720912281</v>
      </c>
      <c r="I21" s="60">
        <v>0</v>
      </c>
      <c r="J21" s="61">
        <v>0</v>
      </c>
      <c r="K21" s="60">
        <v>49.033333333333331</v>
      </c>
      <c r="L21" s="61">
        <v>4709.6319429286168</v>
      </c>
      <c r="M21" s="62">
        <v>47490</v>
      </c>
      <c r="N21" s="70">
        <v>2</v>
      </c>
      <c r="O21" s="71">
        <v>23750</v>
      </c>
      <c r="P21" s="65"/>
      <c r="Q21" s="66"/>
      <c r="R21" s="67">
        <v>2</v>
      </c>
      <c r="S21" s="66">
        <v>23745</v>
      </c>
    </row>
    <row r="22" spans="1:19" x14ac:dyDescent="0.15">
      <c r="A22" s="68" t="s">
        <v>67</v>
      </c>
      <c r="B22" s="69" t="s">
        <v>68</v>
      </c>
      <c r="C22" s="60">
        <v>38.599999999999909</v>
      </c>
      <c r="D22" s="61">
        <v>5455.0787269681605</v>
      </c>
      <c r="E22" s="60">
        <v>7.3299999999999272</v>
      </c>
      <c r="F22" s="61">
        <v>9697.7368258858805</v>
      </c>
      <c r="G22" s="60">
        <v>4.1800000000000068</v>
      </c>
      <c r="H22" s="61">
        <v>26329.475840742231</v>
      </c>
      <c r="I22" s="60">
        <v>0</v>
      </c>
      <c r="J22" s="61">
        <v>0</v>
      </c>
      <c r="K22" s="60">
        <v>15.883333333333333</v>
      </c>
      <c r="L22" s="61">
        <v>1525.5877775700108</v>
      </c>
      <c r="M22" s="62">
        <v>43010</v>
      </c>
      <c r="N22" s="70">
        <v>2</v>
      </c>
      <c r="O22" s="71">
        <v>21510</v>
      </c>
      <c r="P22" s="65"/>
      <c r="Q22" s="66"/>
      <c r="R22" s="67">
        <v>2</v>
      </c>
      <c r="S22" s="66">
        <v>21505</v>
      </c>
    </row>
    <row r="23" spans="1:19" x14ac:dyDescent="0.15">
      <c r="A23" s="68" t="s">
        <v>69</v>
      </c>
      <c r="B23" s="69" t="s">
        <v>70</v>
      </c>
      <c r="C23" s="60">
        <v>22</v>
      </c>
      <c r="D23" s="61">
        <v>3109.1122278056951</v>
      </c>
      <c r="E23" s="60">
        <v>6.4199999999999591</v>
      </c>
      <c r="F23" s="61">
        <v>8493.7885978427803</v>
      </c>
      <c r="G23" s="60">
        <v>2.4099999999999966</v>
      </c>
      <c r="H23" s="61">
        <v>15180.391573250856</v>
      </c>
      <c r="I23" s="60">
        <v>0</v>
      </c>
      <c r="J23" s="61">
        <v>0</v>
      </c>
      <c r="K23" s="60">
        <v>73.7</v>
      </c>
      <c r="L23" s="61">
        <v>7078.855354055182</v>
      </c>
      <c r="M23" s="62">
        <v>33860</v>
      </c>
      <c r="N23" s="70">
        <v>2</v>
      </c>
      <c r="O23" s="71">
        <v>16930</v>
      </c>
      <c r="P23" s="65"/>
      <c r="Q23" s="66"/>
      <c r="R23" s="67">
        <v>2</v>
      </c>
      <c r="S23" s="66">
        <v>16930</v>
      </c>
    </row>
    <row r="24" spans="1:19" x14ac:dyDescent="0.15">
      <c r="A24" s="68" t="s">
        <v>71</v>
      </c>
      <c r="B24" s="69" t="s">
        <v>72</v>
      </c>
      <c r="C24" s="60">
        <v>42.899999999999636</v>
      </c>
      <c r="D24" s="61">
        <v>6062.7688442210538</v>
      </c>
      <c r="E24" s="60">
        <v>5.0799999999999841</v>
      </c>
      <c r="F24" s="61">
        <v>6720.9417565485146</v>
      </c>
      <c r="G24" s="60">
        <v>2.6099999999999852</v>
      </c>
      <c r="H24" s="61">
        <v>16440.175106300649</v>
      </c>
      <c r="I24" s="60">
        <v>0</v>
      </c>
      <c r="J24" s="61">
        <v>0</v>
      </c>
      <c r="K24" s="60">
        <v>48.2</v>
      </c>
      <c r="L24" s="61">
        <v>4629.590611471639</v>
      </c>
      <c r="M24" s="62">
        <v>33850</v>
      </c>
      <c r="N24" s="70">
        <v>2</v>
      </c>
      <c r="O24" s="71">
        <v>16930</v>
      </c>
      <c r="P24" s="65"/>
      <c r="Q24" s="66"/>
      <c r="R24" s="67">
        <v>2</v>
      </c>
      <c r="S24" s="66">
        <v>16925</v>
      </c>
    </row>
    <row r="25" spans="1:19" x14ac:dyDescent="0.15">
      <c r="A25" s="68" t="s">
        <v>73</v>
      </c>
      <c r="B25" s="69" t="s">
        <v>74</v>
      </c>
      <c r="C25" s="60">
        <v>33.5</v>
      </c>
      <c r="D25" s="61">
        <v>4734.3299832495804</v>
      </c>
      <c r="E25" s="60">
        <v>5.8199999999999932</v>
      </c>
      <c r="F25" s="61">
        <v>7699.9765793528413</v>
      </c>
      <c r="G25" s="60">
        <v>2.4300000000000068</v>
      </c>
      <c r="H25" s="61">
        <v>15306.369926555908</v>
      </c>
      <c r="I25" s="60">
        <v>0</v>
      </c>
      <c r="J25" s="61">
        <v>0</v>
      </c>
      <c r="K25" s="60">
        <v>67.5</v>
      </c>
      <c r="L25" s="61">
        <v>6483.3478480152608</v>
      </c>
      <c r="M25" s="62">
        <v>34220</v>
      </c>
      <c r="N25" s="70">
        <v>2</v>
      </c>
      <c r="O25" s="71">
        <v>17110</v>
      </c>
      <c r="P25" s="65"/>
      <c r="Q25" s="66"/>
      <c r="R25" s="67">
        <v>2</v>
      </c>
      <c r="S25" s="66">
        <v>17110</v>
      </c>
    </row>
    <row r="26" spans="1:19" x14ac:dyDescent="0.15">
      <c r="A26" s="68" t="s">
        <v>75</v>
      </c>
      <c r="B26" s="69" t="s">
        <v>76</v>
      </c>
      <c r="C26" s="60">
        <v>26.099999999999909</v>
      </c>
      <c r="D26" s="61">
        <v>3688.537688442198</v>
      </c>
      <c r="E26" s="60">
        <v>4.8400000000000318</v>
      </c>
      <c r="F26" s="61">
        <v>6403.4169491525836</v>
      </c>
      <c r="G26" s="60">
        <v>1.4399999999999977</v>
      </c>
      <c r="H26" s="61">
        <v>9070.4414379590162</v>
      </c>
      <c r="I26" s="60">
        <v>0</v>
      </c>
      <c r="J26" s="61">
        <v>0</v>
      </c>
      <c r="K26" s="60">
        <v>84.7</v>
      </c>
      <c r="L26" s="61">
        <v>8135.4009292872979</v>
      </c>
      <c r="M26" s="62">
        <v>27300</v>
      </c>
      <c r="N26" s="70">
        <v>2</v>
      </c>
      <c r="O26" s="71">
        <v>13650</v>
      </c>
      <c r="P26" s="65"/>
      <c r="Q26" s="66"/>
      <c r="R26" s="67">
        <v>2</v>
      </c>
      <c r="S26" s="66">
        <v>13650</v>
      </c>
    </row>
    <row r="27" spans="1:19" x14ac:dyDescent="0.15">
      <c r="A27" s="68" t="s">
        <v>77</v>
      </c>
      <c r="B27" s="69" t="s">
        <v>78</v>
      </c>
      <c r="C27" s="60">
        <v>44.900000000000091</v>
      </c>
      <c r="D27" s="61">
        <v>6345.4154103852716</v>
      </c>
      <c r="E27" s="60">
        <v>7.8500000000000227</v>
      </c>
      <c r="F27" s="61">
        <v>10385.707241910661</v>
      </c>
      <c r="G27" s="60">
        <v>4.2199999999999989</v>
      </c>
      <c r="H27" s="61">
        <v>26581.432547352153</v>
      </c>
      <c r="I27" s="60">
        <v>0</v>
      </c>
      <c r="J27" s="61">
        <v>0</v>
      </c>
      <c r="K27" s="60">
        <v>3.3333333333333335</v>
      </c>
      <c r="L27" s="61">
        <v>320.16532582791416</v>
      </c>
      <c r="M27" s="62">
        <v>43630</v>
      </c>
      <c r="N27" s="70">
        <v>2</v>
      </c>
      <c r="O27" s="71">
        <v>21820</v>
      </c>
      <c r="P27" s="65"/>
      <c r="Q27" s="66"/>
      <c r="R27" s="67">
        <v>2</v>
      </c>
      <c r="S27" s="66">
        <v>21815</v>
      </c>
    </row>
    <row r="28" spans="1:19" x14ac:dyDescent="0.15">
      <c r="A28" s="68" t="s">
        <v>79</v>
      </c>
      <c r="B28" s="69" t="s">
        <v>80</v>
      </c>
      <c r="C28" s="60">
        <v>33.199999999999818</v>
      </c>
      <c r="D28" s="61">
        <v>4691.9329983249318</v>
      </c>
      <c r="E28" s="60">
        <v>3.1200000000000045</v>
      </c>
      <c r="F28" s="61">
        <v>4127.8224961479254</v>
      </c>
      <c r="G28" s="60">
        <v>1.2600000000000051</v>
      </c>
      <c r="H28" s="61">
        <v>7936.6362582141846</v>
      </c>
      <c r="I28" s="60">
        <v>0</v>
      </c>
      <c r="J28" s="61">
        <v>0</v>
      </c>
      <c r="K28" s="60">
        <v>6.05</v>
      </c>
      <c r="L28" s="61">
        <v>581.10006637766412</v>
      </c>
      <c r="M28" s="62">
        <v>17340</v>
      </c>
      <c r="N28" s="70">
        <v>1</v>
      </c>
      <c r="O28" s="71">
        <v>17340</v>
      </c>
      <c r="P28" s="65"/>
      <c r="Q28" s="66">
        <v>17340</v>
      </c>
      <c r="R28" s="67">
        <v>1</v>
      </c>
      <c r="S28" s="66"/>
    </row>
    <row r="29" spans="1:19" x14ac:dyDescent="0.15">
      <c r="A29" s="68" t="s">
        <v>81</v>
      </c>
      <c r="B29" s="69" t="s">
        <v>82</v>
      </c>
      <c r="C29" s="60">
        <v>40.799999999999727</v>
      </c>
      <c r="D29" s="61">
        <v>5765.9899497487049</v>
      </c>
      <c r="E29" s="60">
        <v>5.0300000000000296</v>
      </c>
      <c r="F29" s="61">
        <v>6654.7907550077425</v>
      </c>
      <c r="G29" s="60">
        <v>2.2099999999999795</v>
      </c>
      <c r="H29" s="61">
        <v>13920.608040200883</v>
      </c>
      <c r="I29" s="60">
        <v>0</v>
      </c>
      <c r="J29" s="61">
        <v>0</v>
      </c>
      <c r="K29" s="60">
        <v>4.8666666666666663</v>
      </c>
      <c r="L29" s="61">
        <v>467.44137570875461</v>
      </c>
      <c r="M29" s="62">
        <v>26810</v>
      </c>
      <c r="N29" s="70">
        <v>1</v>
      </c>
      <c r="O29" s="71">
        <v>26810</v>
      </c>
      <c r="P29" s="65"/>
      <c r="Q29" s="66">
        <v>26810</v>
      </c>
      <c r="R29" s="67">
        <v>1</v>
      </c>
      <c r="S29" s="66"/>
    </row>
    <row r="30" spans="1:19" x14ac:dyDescent="0.15">
      <c r="A30" s="68" t="s">
        <v>83</v>
      </c>
      <c r="B30" s="69" t="s">
        <v>84</v>
      </c>
      <c r="C30" s="60">
        <v>26.400000000000091</v>
      </c>
      <c r="D30" s="61">
        <v>3730.9346733668467</v>
      </c>
      <c r="E30" s="60">
        <v>1.6100000000000136</v>
      </c>
      <c r="F30" s="61">
        <v>2130.0622496148098</v>
      </c>
      <c r="G30" s="60">
        <v>0.75999999999999091</v>
      </c>
      <c r="H30" s="61">
        <v>4787.1774255894316</v>
      </c>
      <c r="I30" s="60">
        <v>0</v>
      </c>
      <c r="J30" s="61">
        <v>0</v>
      </c>
      <c r="K30" s="60">
        <v>13.166666666666666</v>
      </c>
      <c r="L30" s="61">
        <v>1264.6530370202609</v>
      </c>
      <c r="M30" s="62">
        <v>11910</v>
      </c>
      <c r="N30" s="70">
        <v>1</v>
      </c>
      <c r="O30" s="71">
        <v>11910</v>
      </c>
      <c r="P30" s="65"/>
      <c r="Q30" s="66">
        <v>11910</v>
      </c>
      <c r="R30" s="67">
        <v>1</v>
      </c>
      <c r="S30" s="66"/>
    </row>
    <row r="31" spans="1:19" x14ac:dyDescent="0.15">
      <c r="A31" s="68" t="s">
        <v>85</v>
      </c>
      <c r="B31" s="69" t="s">
        <v>86</v>
      </c>
      <c r="C31" s="60">
        <v>32.199999999999818</v>
      </c>
      <c r="D31" s="61">
        <v>4550.6097152428547</v>
      </c>
      <c r="E31" s="60">
        <v>3.4300000000000637</v>
      </c>
      <c r="F31" s="61">
        <v>4537.9587057011622</v>
      </c>
      <c r="G31" s="60">
        <v>2.0100000000000051</v>
      </c>
      <c r="H31" s="61">
        <v>12660.824507151179</v>
      </c>
      <c r="I31" s="60">
        <v>0</v>
      </c>
      <c r="J31" s="61">
        <v>0</v>
      </c>
      <c r="K31" s="60">
        <v>9.6999999999999993</v>
      </c>
      <c r="L31" s="61">
        <v>931.68109815923003</v>
      </c>
      <c r="M31" s="62">
        <v>22680</v>
      </c>
      <c r="N31" s="70">
        <v>1</v>
      </c>
      <c r="O31" s="71">
        <v>22680</v>
      </c>
      <c r="P31" s="65"/>
      <c r="Q31" s="66">
        <v>22680</v>
      </c>
      <c r="R31" s="67">
        <v>1</v>
      </c>
      <c r="S31" s="66"/>
    </row>
    <row r="32" spans="1:19" x14ac:dyDescent="0.15">
      <c r="A32" s="68" t="s">
        <v>87</v>
      </c>
      <c r="B32" s="69" t="s">
        <v>88</v>
      </c>
      <c r="C32" s="60">
        <v>43.299999999999727</v>
      </c>
      <c r="D32" s="61">
        <v>6119.2981574538971</v>
      </c>
      <c r="E32" s="60">
        <v>1.9499999999999886</v>
      </c>
      <c r="F32" s="61">
        <v>2579.8890600924346</v>
      </c>
      <c r="G32" s="60">
        <v>0.84999999999999432</v>
      </c>
      <c r="H32" s="61">
        <v>5354.0800154618919</v>
      </c>
      <c r="I32" s="60">
        <v>0</v>
      </c>
      <c r="J32" s="61">
        <v>0</v>
      </c>
      <c r="K32" s="60">
        <v>21.15</v>
      </c>
      <c r="L32" s="61">
        <v>2031.448992378115</v>
      </c>
      <c r="M32" s="62">
        <v>16080</v>
      </c>
      <c r="N32" s="70">
        <v>1</v>
      </c>
      <c r="O32" s="71">
        <v>16080</v>
      </c>
      <c r="P32" s="65"/>
      <c r="Q32" s="66">
        <v>16080</v>
      </c>
      <c r="R32" s="67">
        <v>1</v>
      </c>
      <c r="S32" s="66"/>
    </row>
    <row r="33" spans="1:19" x14ac:dyDescent="0.15">
      <c r="A33" s="68" t="s">
        <v>89</v>
      </c>
      <c r="B33" s="69" t="s">
        <v>90</v>
      </c>
      <c r="C33" s="60">
        <v>49.5</v>
      </c>
      <c r="D33" s="61">
        <v>6995.5025125628135</v>
      </c>
      <c r="E33" s="60">
        <v>15.740000000000009</v>
      </c>
      <c r="F33" s="61">
        <v>20824.335285053941</v>
      </c>
      <c r="G33" s="60">
        <v>9.0699999999999932</v>
      </c>
      <c r="H33" s="61">
        <v>57131.183223811349</v>
      </c>
      <c r="I33" s="60">
        <v>0</v>
      </c>
      <c r="J33" s="61">
        <v>0</v>
      </c>
      <c r="K33" s="60">
        <v>48.216666666666669</v>
      </c>
      <c r="L33" s="61">
        <v>4631.1914381007782</v>
      </c>
      <c r="M33" s="62">
        <v>89580</v>
      </c>
      <c r="N33" s="70">
        <v>2</v>
      </c>
      <c r="O33" s="71">
        <v>44790</v>
      </c>
      <c r="P33" s="65"/>
      <c r="Q33" s="66"/>
      <c r="R33" s="67">
        <v>2</v>
      </c>
      <c r="S33" s="66">
        <v>44790</v>
      </c>
    </row>
    <row r="34" spans="1:19" x14ac:dyDescent="0.15">
      <c r="A34" s="68" t="s">
        <v>91</v>
      </c>
      <c r="B34" s="69" t="s">
        <v>92</v>
      </c>
      <c r="C34" s="60">
        <v>31.5</v>
      </c>
      <c r="D34" s="61">
        <v>4451.6834170854272</v>
      </c>
      <c r="E34" s="60">
        <v>5.0500000000000114</v>
      </c>
      <c r="F34" s="61">
        <v>6681.2511556240515</v>
      </c>
      <c r="G34" s="60">
        <v>2.5300000000000011</v>
      </c>
      <c r="H34" s="61">
        <v>15936.261693080805</v>
      </c>
      <c r="I34" s="60">
        <v>0</v>
      </c>
      <c r="J34" s="61">
        <v>0</v>
      </c>
      <c r="K34" s="60">
        <v>70.016666666666666</v>
      </c>
      <c r="L34" s="61">
        <v>6725.072669015336</v>
      </c>
      <c r="M34" s="62">
        <v>33790</v>
      </c>
      <c r="N34" s="70">
        <v>2</v>
      </c>
      <c r="O34" s="71">
        <v>16900</v>
      </c>
      <c r="P34" s="65"/>
      <c r="Q34" s="66"/>
      <c r="R34" s="67">
        <v>2</v>
      </c>
      <c r="S34" s="66">
        <v>16895</v>
      </c>
    </row>
    <row r="35" spans="1:19" x14ac:dyDescent="0.15">
      <c r="A35" s="68" t="s">
        <v>93</v>
      </c>
      <c r="B35" s="69" t="s">
        <v>94</v>
      </c>
      <c r="C35" s="60">
        <v>35.699999999999818</v>
      </c>
      <c r="D35" s="61">
        <v>5045.2412060301249</v>
      </c>
      <c r="E35" s="60">
        <v>7.2899999999999636</v>
      </c>
      <c r="F35" s="61">
        <v>9644.8160246532643</v>
      </c>
      <c r="G35" s="60">
        <v>4.3300000000000125</v>
      </c>
      <c r="H35" s="61">
        <v>27274.313490529665</v>
      </c>
      <c r="I35" s="60">
        <v>0</v>
      </c>
      <c r="J35" s="61">
        <v>0</v>
      </c>
      <c r="K35" s="60">
        <v>102.6</v>
      </c>
      <c r="L35" s="61">
        <v>9854.6887289831957</v>
      </c>
      <c r="M35" s="62">
        <v>51820</v>
      </c>
      <c r="N35" s="70">
        <v>2</v>
      </c>
      <c r="O35" s="71">
        <v>25910</v>
      </c>
      <c r="P35" s="65"/>
      <c r="Q35" s="66"/>
      <c r="R35" s="67">
        <v>2</v>
      </c>
      <c r="S35" s="66">
        <v>25910</v>
      </c>
    </row>
    <row r="36" spans="1:19" x14ac:dyDescent="0.15">
      <c r="A36" s="68" t="s">
        <v>95</v>
      </c>
      <c r="B36" s="69" t="s">
        <v>96</v>
      </c>
      <c r="C36" s="60">
        <v>59.800000000000182</v>
      </c>
      <c r="D36" s="61">
        <v>8451.1323283082329</v>
      </c>
      <c r="E36" s="60">
        <v>9.5899999999999181</v>
      </c>
      <c r="F36" s="61">
        <v>12687.762095531478</v>
      </c>
      <c r="G36" s="60">
        <v>5.2199999999999989</v>
      </c>
      <c r="H36" s="61">
        <v>32880.350212601479</v>
      </c>
      <c r="I36" s="60">
        <v>0</v>
      </c>
      <c r="J36" s="61">
        <v>0</v>
      </c>
      <c r="K36" s="60">
        <v>39.35</v>
      </c>
      <c r="L36" s="61">
        <v>3779.5516713985267</v>
      </c>
      <c r="M36" s="62">
        <v>57800</v>
      </c>
      <c r="N36" s="70">
        <v>2</v>
      </c>
      <c r="O36" s="71">
        <v>28900</v>
      </c>
      <c r="P36" s="65"/>
      <c r="Q36" s="66"/>
      <c r="R36" s="67">
        <v>2</v>
      </c>
      <c r="S36" s="66">
        <v>28900</v>
      </c>
    </row>
    <row r="37" spans="1:19" x14ac:dyDescent="0.15">
      <c r="A37" s="68" t="s">
        <v>97</v>
      </c>
      <c r="B37" s="69" t="s">
        <v>98</v>
      </c>
      <c r="C37" s="60">
        <v>27.099999999999909</v>
      </c>
      <c r="D37" s="61">
        <v>3829.8609715242751</v>
      </c>
      <c r="E37" s="60">
        <v>3.1700000000000159</v>
      </c>
      <c r="F37" s="61">
        <v>4193.973497688773</v>
      </c>
      <c r="G37" s="60">
        <v>1.3400000000000003</v>
      </c>
      <c r="H37" s="61">
        <v>8440.5496714341007</v>
      </c>
      <c r="I37" s="60">
        <v>0</v>
      </c>
      <c r="J37" s="61">
        <v>0</v>
      </c>
      <c r="K37" s="60">
        <v>32.083333333333336</v>
      </c>
      <c r="L37" s="61">
        <v>3081.5912610936739</v>
      </c>
      <c r="M37" s="62">
        <v>19550</v>
      </c>
      <c r="N37" s="70">
        <v>2</v>
      </c>
      <c r="O37" s="71">
        <v>9780</v>
      </c>
      <c r="P37" s="65"/>
      <c r="Q37" s="66"/>
      <c r="R37" s="67">
        <v>2</v>
      </c>
      <c r="S37" s="66">
        <v>9775</v>
      </c>
    </row>
    <row r="38" spans="1:19" x14ac:dyDescent="0.15">
      <c r="A38" s="68" t="s">
        <v>99</v>
      </c>
      <c r="B38" s="69" t="s">
        <v>100</v>
      </c>
      <c r="C38" s="60">
        <v>31.900000000000091</v>
      </c>
      <c r="D38" s="61">
        <v>4508.2127303182706</v>
      </c>
      <c r="E38" s="60">
        <v>3.5299999999999727</v>
      </c>
      <c r="F38" s="61">
        <v>4670.2607087827064</v>
      </c>
      <c r="G38" s="60">
        <v>1.7800000000000011</v>
      </c>
      <c r="H38" s="61">
        <v>11212.073444143809</v>
      </c>
      <c r="I38" s="60">
        <v>0</v>
      </c>
      <c r="J38" s="61">
        <v>0</v>
      </c>
      <c r="K38" s="60">
        <v>206.3</v>
      </c>
      <c r="L38" s="61">
        <v>19815.032015489607</v>
      </c>
      <c r="M38" s="62">
        <v>40210</v>
      </c>
      <c r="N38" s="70">
        <v>2</v>
      </c>
      <c r="O38" s="71">
        <v>20110</v>
      </c>
      <c r="P38" s="65"/>
      <c r="Q38" s="66"/>
      <c r="R38" s="67">
        <v>2</v>
      </c>
      <c r="S38" s="66">
        <v>20105</v>
      </c>
    </row>
    <row r="39" spans="1:19" x14ac:dyDescent="0.15">
      <c r="A39" s="68" t="s">
        <v>101</v>
      </c>
      <c r="B39" s="69" t="s">
        <v>102</v>
      </c>
      <c r="C39" s="60">
        <v>57.200000000000273</v>
      </c>
      <c r="D39" s="61">
        <v>8083.6917922948451</v>
      </c>
      <c r="E39" s="60">
        <v>7.3400000000000318</v>
      </c>
      <c r="F39" s="61">
        <v>9710.9670261941865</v>
      </c>
      <c r="G39" s="60">
        <v>2.7300000000000182</v>
      </c>
      <c r="H39" s="61">
        <v>17196.045226130776</v>
      </c>
      <c r="I39" s="60">
        <v>0</v>
      </c>
      <c r="J39" s="61">
        <v>0</v>
      </c>
      <c r="K39" s="60">
        <v>0</v>
      </c>
      <c r="L39" s="61">
        <v>0</v>
      </c>
      <c r="M39" s="62">
        <v>34990</v>
      </c>
      <c r="N39" s="70">
        <v>2</v>
      </c>
      <c r="O39" s="71">
        <v>17500</v>
      </c>
      <c r="P39" s="65"/>
      <c r="Q39" s="66"/>
      <c r="R39" s="67">
        <v>2</v>
      </c>
      <c r="S39" s="66">
        <v>17495</v>
      </c>
    </row>
    <row r="40" spans="1:19" x14ac:dyDescent="0.15">
      <c r="A40" s="68" t="s">
        <v>103</v>
      </c>
      <c r="B40" s="69" t="s">
        <v>104</v>
      </c>
      <c r="C40" s="60">
        <v>48.200000000000273</v>
      </c>
      <c r="D40" s="61">
        <v>6811.7822445561515</v>
      </c>
      <c r="E40" s="60">
        <v>6.3499999999999091</v>
      </c>
      <c r="F40" s="61">
        <v>8401.17719568555</v>
      </c>
      <c r="G40" s="60">
        <v>3.1299999999999955</v>
      </c>
      <c r="H40" s="61">
        <v>19715.612292230366</v>
      </c>
      <c r="I40" s="60">
        <v>0</v>
      </c>
      <c r="J40" s="61">
        <v>0</v>
      </c>
      <c r="K40" s="60">
        <v>219.01666666666668</v>
      </c>
      <c r="L40" s="61">
        <v>21036.462733523098</v>
      </c>
      <c r="M40" s="62">
        <v>55970</v>
      </c>
      <c r="N40" s="70">
        <v>2</v>
      </c>
      <c r="O40" s="71">
        <v>27990</v>
      </c>
      <c r="P40" s="65"/>
      <c r="Q40" s="66"/>
      <c r="R40" s="67">
        <v>2</v>
      </c>
      <c r="S40" s="66">
        <v>27985</v>
      </c>
    </row>
    <row r="41" spans="1:19" x14ac:dyDescent="0.15">
      <c r="A41" s="68" t="s">
        <v>105</v>
      </c>
      <c r="B41" s="69" t="s">
        <v>106</v>
      </c>
      <c r="C41" s="60">
        <v>33</v>
      </c>
      <c r="D41" s="61">
        <v>4663.6683417085424</v>
      </c>
      <c r="E41" s="60">
        <v>4.4499999999999318</v>
      </c>
      <c r="F41" s="61">
        <v>5887.4391371339616</v>
      </c>
      <c r="G41" s="60">
        <v>1.8600000000000136</v>
      </c>
      <c r="H41" s="61">
        <v>11715.986857363834</v>
      </c>
      <c r="I41" s="60">
        <v>0</v>
      </c>
      <c r="J41" s="61">
        <v>0</v>
      </c>
      <c r="K41" s="60">
        <v>27.366666666666667</v>
      </c>
      <c r="L41" s="61">
        <v>2628.5573250471753</v>
      </c>
      <c r="M41" s="62">
        <v>24900</v>
      </c>
      <c r="N41" s="70">
        <v>2</v>
      </c>
      <c r="O41" s="71">
        <v>12450</v>
      </c>
      <c r="P41" s="65"/>
      <c r="Q41" s="66"/>
      <c r="R41" s="67">
        <v>2</v>
      </c>
      <c r="S41" s="66">
        <v>12450</v>
      </c>
    </row>
    <row r="42" spans="1:19" x14ac:dyDescent="0.15">
      <c r="A42" s="68" t="s">
        <v>107</v>
      </c>
      <c r="B42" s="69" t="s">
        <v>108</v>
      </c>
      <c r="C42" s="60">
        <v>31.700000000000273</v>
      </c>
      <c r="D42" s="61">
        <v>4479.9480737018812</v>
      </c>
      <c r="E42" s="60">
        <v>4.8799999999999955</v>
      </c>
      <c r="F42" s="61">
        <v>6456.3377503852016</v>
      </c>
      <c r="G42" s="60">
        <v>2.5099999999999909</v>
      </c>
      <c r="H42" s="61">
        <v>15810.283339775753</v>
      </c>
      <c r="I42" s="60">
        <v>0</v>
      </c>
      <c r="J42" s="61">
        <v>0</v>
      </c>
      <c r="K42" s="60">
        <v>106.8</v>
      </c>
      <c r="L42" s="61">
        <v>10258.097039526368</v>
      </c>
      <c r="M42" s="62">
        <v>37000</v>
      </c>
      <c r="N42" s="70">
        <v>2</v>
      </c>
      <c r="O42" s="71">
        <v>18500</v>
      </c>
      <c r="P42" s="65"/>
      <c r="Q42" s="66"/>
      <c r="R42" s="67">
        <v>2</v>
      </c>
      <c r="S42" s="66">
        <v>18500</v>
      </c>
    </row>
    <row r="43" spans="1:19" x14ac:dyDescent="0.15">
      <c r="A43" s="68" t="s">
        <v>109</v>
      </c>
      <c r="B43" s="69" t="s">
        <v>110</v>
      </c>
      <c r="C43" s="60">
        <v>49.199999999999818</v>
      </c>
      <c r="D43" s="61">
        <v>6953.1055276381649</v>
      </c>
      <c r="E43" s="60">
        <v>5.5100000000000477</v>
      </c>
      <c r="F43" s="61">
        <v>7289.8403697997546</v>
      </c>
      <c r="G43" s="60">
        <v>2.6599999999999966</v>
      </c>
      <c r="H43" s="61">
        <v>16755.120989563187</v>
      </c>
      <c r="I43" s="60">
        <v>0</v>
      </c>
      <c r="J43" s="61">
        <v>0</v>
      </c>
      <c r="K43" s="60">
        <v>0</v>
      </c>
      <c r="L43" s="61">
        <v>0</v>
      </c>
      <c r="M43" s="62">
        <v>31000</v>
      </c>
      <c r="N43" s="70">
        <v>2</v>
      </c>
      <c r="O43" s="71">
        <v>15500</v>
      </c>
      <c r="P43" s="65"/>
      <c r="Q43" s="66"/>
      <c r="R43" s="67">
        <v>2</v>
      </c>
      <c r="S43" s="66">
        <v>15500</v>
      </c>
    </row>
    <row r="44" spans="1:19" x14ac:dyDescent="0.15">
      <c r="A44" s="68" t="s">
        <v>111</v>
      </c>
      <c r="B44" s="69" t="s">
        <v>112</v>
      </c>
      <c r="C44" s="60">
        <v>47.5</v>
      </c>
      <c r="D44" s="61">
        <v>6712.8559463986594</v>
      </c>
      <c r="E44" s="60">
        <v>8.9600000000000364</v>
      </c>
      <c r="F44" s="61">
        <v>11854.259476117151</v>
      </c>
      <c r="G44" s="60">
        <v>3.9299999999999784</v>
      </c>
      <c r="H44" s="61">
        <v>24754.746424429719</v>
      </c>
      <c r="I44" s="60">
        <v>0</v>
      </c>
      <c r="J44" s="61">
        <v>0</v>
      </c>
      <c r="K44" s="60">
        <v>8.1999999999999993</v>
      </c>
      <c r="L44" s="61">
        <v>787.60670153666865</v>
      </c>
      <c r="M44" s="62">
        <v>44110</v>
      </c>
      <c r="N44" s="70">
        <v>2</v>
      </c>
      <c r="O44" s="71">
        <v>22060</v>
      </c>
      <c r="P44" s="65"/>
      <c r="Q44" s="66"/>
      <c r="R44" s="67">
        <v>2</v>
      </c>
      <c r="S44" s="66">
        <v>22055</v>
      </c>
    </row>
    <row r="45" spans="1:19" x14ac:dyDescent="0.15">
      <c r="A45" s="68" t="s">
        <v>113</v>
      </c>
      <c r="B45" s="69" t="s">
        <v>114</v>
      </c>
      <c r="C45" s="60">
        <v>32.099999999999909</v>
      </c>
      <c r="D45" s="61">
        <v>4536.47738693466</v>
      </c>
      <c r="E45" s="60">
        <v>6.7300000000000182</v>
      </c>
      <c r="F45" s="61">
        <v>8903.9248073960171</v>
      </c>
      <c r="G45" s="60">
        <v>3.8199999999999932</v>
      </c>
      <c r="H45" s="61">
        <v>24061.865481252386</v>
      </c>
      <c r="I45" s="60">
        <v>0</v>
      </c>
      <c r="J45" s="61">
        <v>0</v>
      </c>
      <c r="K45" s="60">
        <v>14.666666666666666</v>
      </c>
      <c r="L45" s="61">
        <v>1408.7274336428222</v>
      </c>
      <c r="M45" s="62">
        <v>38910</v>
      </c>
      <c r="N45" s="70">
        <v>2</v>
      </c>
      <c r="O45" s="71">
        <v>19460</v>
      </c>
      <c r="P45" s="65"/>
      <c r="Q45" s="66"/>
      <c r="R45" s="67">
        <v>2</v>
      </c>
      <c r="S45" s="66">
        <v>19455</v>
      </c>
    </row>
    <row r="46" spans="1:19" x14ac:dyDescent="0.15">
      <c r="A46" s="68" t="s">
        <v>115</v>
      </c>
      <c r="B46" s="69" t="s">
        <v>116</v>
      </c>
      <c r="C46" s="60">
        <v>55.799999999999727</v>
      </c>
      <c r="D46" s="61">
        <v>7885.8391959798601</v>
      </c>
      <c r="E46" s="60">
        <v>6.9499999999999318</v>
      </c>
      <c r="F46" s="61">
        <v>9194.9892141755645</v>
      </c>
      <c r="G46" s="60">
        <v>3.8799999999999955</v>
      </c>
      <c r="H46" s="61">
        <v>24439.800541167358</v>
      </c>
      <c r="I46" s="60">
        <v>0</v>
      </c>
      <c r="J46" s="61">
        <v>0</v>
      </c>
      <c r="K46" s="60">
        <v>26.666666666666668</v>
      </c>
      <c r="L46" s="61">
        <v>2561.3226066233133</v>
      </c>
      <c r="M46" s="62">
        <v>44080</v>
      </c>
      <c r="N46" s="70">
        <v>2</v>
      </c>
      <c r="O46" s="71">
        <v>22040</v>
      </c>
      <c r="P46" s="65"/>
      <c r="Q46" s="66"/>
      <c r="R46" s="67">
        <v>2</v>
      </c>
      <c r="S46" s="66">
        <v>22040</v>
      </c>
    </row>
    <row r="47" spans="1:19" x14ac:dyDescent="0.15">
      <c r="A47" s="68" t="s">
        <v>117</v>
      </c>
      <c r="B47" s="69" t="s">
        <v>118</v>
      </c>
      <c r="C47" s="60">
        <v>34.599999999999909</v>
      </c>
      <c r="D47" s="61">
        <v>4889.7855946398531</v>
      </c>
      <c r="E47" s="60">
        <v>5.4600000000000364</v>
      </c>
      <c r="F47" s="61">
        <v>7223.6893682589071</v>
      </c>
      <c r="G47" s="60">
        <v>3.2199999999999989</v>
      </c>
      <c r="H47" s="61">
        <v>20282.514882102827</v>
      </c>
      <c r="I47" s="60">
        <v>0</v>
      </c>
      <c r="J47" s="61">
        <v>0</v>
      </c>
      <c r="K47" s="60">
        <v>18.583333333333332</v>
      </c>
      <c r="L47" s="61">
        <v>1784.9216914906212</v>
      </c>
      <c r="M47" s="62">
        <v>34180</v>
      </c>
      <c r="N47" s="70">
        <v>2</v>
      </c>
      <c r="O47" s="71">
        <v>17090</v>
      </c>
      <c r="P47" s="65"/>
      <c r="Q47" s="66"/>
      <c r="R47" s="67">
        <v>2</v>
      </c>
      <c r="S47" s="66">
        <v>17090</v>
      </c>
    </row>
    <row r="48" spans="1:19" x14ac:dyDescent="0.15">
      <c r="A48" s="68" t="s">
        <v>119</v>
      </c>
      <c r="B48" s="69" t="s">
        <v>120</v>
      </c>
      <c r="C48" s="60">
        <v>32.300000000000182</v>
      </c>
      <c r="D48" s="61">
        <v>4564.742043551114</v>
      </c>
      <c r="E48" s="60">
        <v>6</v>
      </c>
      <c r="F48" s="61">
        <v>7938.1201848998453</v>
      </c>
      <c r="G48" s="60">
        <v>3.6299999999999955</v>
      </c>
      <c r="H48" s="61">
        <v>22865.071124855029</v>
      </c>
      <c r="I48" s="60">
        <v>0</v>
      </c>
      <c r="J48" s="61">
        <v>0</v>
      </c>
      <c r="K48" s="60">
        <v>5.35</v>
      </c>
      <c r="L48" s="61">
        <v>513.86534795380214</v>
      </c>
      <c r="M48" s="62">
        <v>35880</v>
      </c>
      <c r="N48" s="70">
        <v>2</v>
      </c>
      <c r="O48" s="71">
        <v>17940</v>
      </c>
      <c r="P48" s="65"/>
      <c r="Q48" s="66"/>
      <c r="R48" s="67">
        <v>2</v>
      </c>
      <c r="S48" s="66">
        <v>17940</v>
      </c>
    </row>
    <row r="49" spans="1:19" x14ac:dyDescent="0.15">
      <c r="A49" s="68" t="s">
        <v>121</v>
      </c>
      <c r="B49" s="69" t="s">
        <v>122</v>
      </c>
      <c r="C49" s="60">
        <v>39.400000000000091</v>
      </c>
      <c r="D49" s="61">
        <v>5568.1373534338481</v>
      </c>
      <c r="E49" s="60">
        <v>2.9199999999999875</v>
      </c>
      <c r="F49" s="61">
        <v>3863.2184899845747</v>
      </c>
      <c r="G49" s="60">
        <v>1.6500000000000057</v>
      </c>
      <c r="H49" s="61">
        <v>10393.214147661425</v>
      </c>
      <c r="I49" s="60">
        <v>0</v>
      </c>
      <c r="J49" s="61">
        <v>0</v>
      </c>
      <c r="K49" s="60">
        <v>3.5</v>
      </c>
      <c r="L49" s="61">
        <v>336.17359211930983</v>
      </c>
      <c r="M49" s="62">
        <v>20160</v>
      </c>
      <c r="N49" s="70">
        <v>1</v>
      </c>
      <c r="O49" s="71">
        <v>20160</v>
      </c>
      <c r="P49" s="65"/>
      <c r="Q49" s="66">
        <v>20160</v>
      </c>
      <c r="R49" s="67">
        <v>1</v>
      </c>
      <c r="S49" s="66"/>
    </row>
    <row r="50" spans="1:19" x14ac:dyDescent="0.15">
      <c r="A50" s="68" t="s">
        <v>123</v>
      </c>
      <c r="B50" s="69" t="s">
        <v>124</v>
      </c>
      <c r="C50" s="60">
        <v>27.599999999999909</v>
      </c>
      <c r="D50" s="61">
        <v>3900.5226130653136</v>
      </c>
      <c r="E50" s="60">
        <v>2.8000000000000682</v>
      </c>
      <c r="F50" s="61">
        <v>3704.4560862866847</v>
      </c>
      <c r="G50" s="60">
        <v>1.5199999999999818</v>
      </c>
      <c r="H50" s="61">
        <v>9574.3548511788631</v>
      </c>
      <c r="I50" s="60">
        <v>0</v>
      </c>
      <c r="J50" s="61">
        <v>0</v>
      </c>
      <c r="K50" s="60">
        <v>0.9</v>
      </c>
      <c r="L50" s="61">
        <v>86.444637973536814</v>
      </c>
      <c r="M50" s="62">
        <v>17270</v>
      </c>
      <c r="N50" s="70">
        <v>1</v>
      </c>
      <c r="O50" s="71">
        <v>17270</v>
      </c>
      <c r="P50" s="65"/>
      <c r="Q50" s="66">
        <v>17270</v>
      </c>
      <c r="R50" s="67">
        <v>1</v>
      </c>
      <c r="S50" s="66"/>
    </row>
    <row r="51" spans="1:19" x14ac:dyDescent="0.15">
      <c r="A51" s="68" t="s">
        <v>125</v>
      </c>
      <c r="B51" s="69" t="s">
        <v>126</v>
      </c>
      <c r="C51" s="60">
        <v>99.800000000000182</v>
      </c>
      <c r="D51" s="61">
        <v>14104.063651591314</v>
      </c>
      <c r="E51" s="60">
        <v>3.9199999999999875</v>
      </c>
      <c r="F51" s="61">
        <v>5186.2385208012156</v>
      </c>
      <c r="G51" s="60">
        <v>2.0999999999999943</v>
      </c>
      <c r="H51" s="61">
        <v>13227.727097023551</v>
      </c>
      <c r="I51" s="60">
        <v>0</v>
      </c>
      <c r="J51" s="61">
        <v>0</v>
      </c>
      <c r="K51" s="60">
        <v>247.5</v>
      </c>
      <c r="L51" s="61">
        <v>23772.275442722625</v>
      </c>
      <c r="M51" s="62">
        <v>56290</v>
      </c>
      <c r="N51" s="70">
        <v>1</v>
      </c>
      <c r="O51" s="71">
        <v>56290</v>
      </c>
      <c r="P51" s="65"/>
      <c r="Q51" s="66">
        <v>56290</v>
      </c>
      <c r="R51" s="67">
        <v>1</v>
      </c>
      <c r="S51" s="66"/>
    </row>
    <row r="52" spans="1:19" x14ac:dyDescent="0.15">
      <c r="A52" s="68" t="s">
        <v>127</v>
      </c>
      <c r="B52" s="69" t="s">
        <v>128</v>
      </c>
      <c r="C52" s="60">
        <v>28.900000000000091</v>
      </c>
      <c r="D52" s="61">
        <v>4084.2428810720394</v>
      </c>
      <c r="E52" s="60">
        <v>3.5500000000000114</v>
      </c>
      <c r="F52" s="61">
        <v>4696.72110939909</v>
      </c>
      <c r="G52" s="60">
        <v>1.1699999999999875</v>
      </c>
      <c r="H52" s="61">
        <v>7369.7336683416343</v>
      </c>
      <c r="I52" s="60">
        <v>0</v>
      </c>
      <c r="J52" s="61">
        <v>0</v>
      </c>
      <c r="K52" s="60">
        <v>0.26666666666666666</v>
      </c>
      <c r="L52" s="61">
        <v>25.613226066233132</v>
      </c>
      <c r="M52" s="62">
        <v>16180</v>
      </c>
      <c r="N52" s="70">
        <v>1</v>
      </c>
      <c r="O52" s="71">
        <v>16180</v>
      </c>
      <c r="P52" s="65"/>
      <c r="Q52" s="66">
        <v>16180</v>
      </c>
      <c r="R52" s="67">
        <v>1</v>
      </c>
      <c r="S52" s="66"/>
    </row>
    <row r="53" spans="1:19" x14ac:dyDescent="0.15">
      <c r="A53" s="68" t="s">
        <v>129</v>
      </c>
      <c r="B53" s="69" t="s">
        <v>130</v>
      </c>
      <c r="C53" s="60">
        <v>30.200000000000273</v>
      </c>
      <c r="D53" s="61">
        <v>4267.9631490787651</v>
      </c>
      <c r="E53" s="60">
        <v>1.7099999999999795</v>
      </c>
      <c r="F53" s="61">
        <v>2262.364252696429</v>
      </c>
      <c r="G53" s="60">
        <v>0.68999999999999773</v>
      </c>
      <c r="H53" s="61">
        <v>4346.2531890220216</v>
      </c>
      <c r="I53" s="60">
        <v>0</v>
      </c>
      <c r="J53" s="61">
        <v>0</v>
      </c>
      <c r="K53" s="60">
        <v>0</v>
      </c>
      <c r="L53" s="61">
        <v>0</v>
      </c>
      <c r="M53" s="62">
        <v>10880</v>
      </c>
      <c r="N53" s="70">
        <v>1</v>
      </c>
      <c r="O53" s="71">
        <v>10880</v>
      </c>
      <c r="P53" s="65"/>
      <c r="Q53" s="66">
        <v>10880</v>
      </c>
      <c r="R53" s="67">
        <v>1</v>
      </c>
      <c r="S53" s="66"/>
    </row>
    <row r="54" spans="1:19" x14ac:dyDescent="0.15">
      <c r="A54" s="68" t="s">
        <v>131</v>
      </c>
      <c r="B54" s="69" t="s">
        <v>132</v>
      </c>
      <c r="C54" s="60">
        <v>43.299999999999727</v>
      </c>
      <c r="D54" s="61">
        <v>6119.2981574538971</v>
      </c>
      <c r="E54" s="60">
        <v>11.750000000000057</v>
      </c>
      <c r="F54" s="61">
        <v>15545.485362095606</v>
      </c>
      <c r="G54" s="60">
        <v>6.2699999999999818</v>
      </c>
      <c r="H54" s="61">
        <v>39494.213761113169</v>
      </c>
      <c r="I54" s="60">
        <v>0</v>
      </c>
      <c r="J54" s="61">
        <v>0</v>
      </c>
      <c r="K54" s="60">
        <v>16.083333333333332</v>
      </c>
      <c r="L54" s="61">
        <v>1544.7976971196856</v>
      </c>
      <c r="M54" s="62">
        <v>62700</v>
      </c>
      <c r="N54" s="70">
        <v>2</v>
      </c>
      <c r="O54" s="71">
        <v>31350</v>
      </c>
      <c r="P54" s="65"/>
      <c r="Q54" s="66"/>
      <c r="R54" s="67">
        <v>2</v>
      </c>
      <c r="S54" s="66">
        <v>31350</v>
      </c>
    </row>
    <row r="55" spans="1:19" x14ac:dyDescent="0.15">
      <c r="A55" s="68" t="s">
        <v>133</v>
      </c>
      <c r="B55" s="69" t="s">
        <v>134</v>
      </c>
      <c r="C55" s="60">
        <v>38.800000000000182</v>
      </c>
      <c r="D55" s="61">
        <v>5483.3433835846145</v>
      </c>
      <c r="E55" s="60">
        <v>14.120000000000005</v>
      </c>
      <c r="F55" s="61">
        <v>18681.042835130975</v>
      </c>
      <c r="G55" s="60">
        <v>10.300000000000011</v>
      </c>
      <c r="H55" s="61">
        <v>64878.851952068137</v>
      </c>
      <c r="I55" s="60">
        <v>0</v>
      </c>
      <c r="J55" s="61">
        <v>0</v>
      </c>
      <c r="K55" s="60">
        <v>7.8666666666666663</v>
      </c>
      <c r="L55" s="61">
        <v>755.59016895387731</v>
      </c>
      <c r="M55" s="62">
        <v>89800</v>
      </c>
      <c r="N55" s="70">
        <v>2</v>
      </c>
      <c r="O55" s="71">
        <v>44900</v>
      </c>
      <c r="P55" s="65"/>
      <c r="Q55" s="66"/>
      <c r="R55" s="67">
        <v>2</v>
      </c>
      <c r="S55" s="66">
        <v>44900</v>
      </c>
    </row>
    <row r="56" spans="1:19" x14ac:dyDescent="0.15">
      <c r="A56" s="68" t="s">
        <v>135</v>
      </c>
      <c r="B56" s="69" t="s">
        <v>136</v>
      </c>
      <c r="C56" s="60">
        <v>39.900000000000091</v>
      </c>
      <c r="D56" s="61">
        <v>5638.7989949748871</v>
      </c>
      <c r="E56" s="60">
        <v>3.9500000000000455</v>
      </c>
      <c r="F56" s="61">
        <v>5225.9291217257914</v>
      </c>
      <c r="G56" s="60">
        <v>1.7599999999999909</v>
      </c>
      <c r="H56" s="61">
        <v>11086.095090838759</v>
      </c>
      <c r="I56" s="60">
        <v>0</v>
      </c>
      <c r="J56" s="61">
        <v>0</v>
      </c>
      <c r="K56" s="60">
        <v>157.69999999999999</v>
      </c>
      <c r="L56" s="61">
        <v>15147.021564918616</v>
      </c>
      <c r="M56" s="62">
        <v>37100</v>
      </c>
      <c r="N56" s="70">
        <v>2</v>
      </c>
      <c r="O56" s="71">
        <v>18550</v>
      </c>
      <c r="P56" s="65"/>
      <c r="Q56" s="66"/>
      <c r="R56" s="67">
        <v>2</v>
      </c>
      <c r="S56" s="66">
        <v>18550</v>
      </c>
    </row>
    <row r="57" spans="1:19" x14ac:dyDescent="0.15">
      <c r="A57" s="68" t="s">
        <v>137</v>
      </c>
      <c r="B57" s="69" t="s">
        <v>138</v>
      </c>
      <c r="C57" s="60">
        <v>41.599999999999909</v>
      </c>
      <c r="D57" s="61">
        <v>5879.0485762143917</v>
      </c>
      <c r="E57" s="60">
        <v>9.8099999999999454</v>
      </c>
      <c r="F57" s="61">
        <v>12978.826502311174</v>
      </c>
      <c r="G57" s="60">
        <v>5.9599999999999795</v>
      </c>
      <c r="H57" s="61">
        <v>37541.549284885863</v>
      </c>
      <c r="I57" s="60">
        <v>0</v>
      </c>
      <c r="J57" s="61">
        <v>0</v>
      </c>
      <c r="K57" s="60">
        <v>80.416666666666671</v>
      </c>
      <c r="L57" s="61">
        <v>7723.9884855984292</v>
      </c>
      <c r="M57" s="62">
        <v>64120</v>
      </c>
      <c r="N57" s="70">
        <v>2</v>
      </c>
      <c r="O57" s="71">
        <v>32060</v>
      </c>
      <c r="P57" s="65"/>
      <c r="Q57" s="66"/>
      <c r="R57" s="67">
        <v>2</v>
      </c>
      <c r="S57" s="66">
        <v>32060</v>
      </c>
    </row>
    <row r="58" spans="1:19" x14ac:dyDescent="0.15">
      <c r="A58" s="68" t="s">
        <v>139</v>
      </c>
      <c r="B58" s="69" t="s">
        <v>140</v>
      </c>
      <c r="C58" s="60">
        <v>28</v>
      </c>
      <c r="D58" s="61">
        <v>3957.051926298157</v>
      </c>
      <c r="E58" s="60">
        <v>3.2300000000000182</v>
      </c>
      <c r="F58" s="61">
        <v>4273.3546995377737</v>
      </c>
      <c r="G58" s="60">
        <v>0.94999999999998863</v>
      </c>
      <c r="H58" s="61">
        <v>5983.9717819867892</v>
      </c>
      <c r="I58" s="60">
        <v>0</v>
      </c>
      <c r="J58" s="61">
        <v>0</v>
      </c>
      <c r="K58" s="60">
        <v>12.583333333333334</v>
      </c>
      <c r="L58" s="61">
        <v>1208.6241050003759</v>
      </c>
      <c r="M58" s="62">
        <v>15420</v>
      </c>
      <c r="N58" s="70">
        <v>2</v>
      </c>
      <c r="O58" s="71">
        <v>7710</v>
      </c>
      <c r="P58" s="65"/>
      <c r="Q58" s="66"/>
      <c r="R58" s="67">
        <v>2</v>
      </c>
      <c r="S58" s="66">
        <v>7710</v>
      </c>
    </row>
    <row r="59" spans="1:19" x14ac:dyDescent="0.15">
      <c r="A59" s="68" t="s">
        <v>141</v>
      </c>
      <c r="B59" s="69" t="s">
        <v>142</v>
      </c>
      <c r="C59" s="60">
        <v>26.600000000000364</v>
      </c>
      <c r="D59" s="61">
        <v>3759.1993299833007</v>
      </c>
      <c r="E59" s="60">
        <v>3.9800000000000182</v>
      </c>
      <c r="F59" s="61">
        <v>5265.6197226502545</v>
      </c>
      <c r="G59" s="60">
        <v>1.3100000000000023</v>
      </c>
      <c r="H59" s="61">
        <v>8251.5821414766324</v>
      </c>
      <c r="I59" s="60">
        <v>0</v>
      </c>
      <c r="J59" s="61">
        <v>0</v>
      </c>
      <c r="K59" s="60">
        <v>13.133333333333333</v>
      </c>
      <c r="L59" s="61">
        <v>1261.4513837619816</v>
      </c>
      <c r="M59" s="62">
        <v>18540</v>
      </c>
      <c r="N59" s="70">
        <v>2</v>
      </c>
      <c r="O59" s="71">
        <v>9270</v>
      </c>
      <c r="P59" s="65"/>
      <c r="Q59" s="66"/>
      <c r="R59" s="67">
        <v>2</v>
      </c>
      <c r="S59" s="66">
        <v>9270</v>
      </c>
    </row>
    <row r="60" spans="1:19" x14ac:dyDescent="0.15">
      <c r="A60" s="68" t="s">
        <v>143</v>
      </c>
      <c r="B60" s="69" t="s">
        <v>144</v>
      </c>
      <c r="C60" s="60">
        <v>31</v>
      </c>
      <c r="D60" s="61">
        <v>4381.0217755443882</v>
      </c>
      <c r="E60" s="60">
        <v>4.0099999999999909</v>
      </c>
      <c r="F60" s="61">
        <v>5305.3103235747176</v>
      </c>
      <c r="G60" s="60">
        <v>1.8700000000000045</v>
      </c>
      <c r="H60" s="61">
        <v>11778.97603401627</v>
      </c>
      <c r="I60" s="60">
        <v>0</v>
      </c>
      <c r="J60" s="61">
        <v>0</v>
      </c>
      <c r="K60" s="60">
        <v>43.7</v>
      </c>
      <c r="L60" s="61">
        <v>4197.3674216039544</v>
      </c>
      <c r="M60" s="62">
        <v>25660</v>
      </c>
      <c r="N60" s="70">
        <v>2</v>
      </c>
      <c r="O60" s="71">
        <v>12830</v>
      </c>
      <c r="P60" s="65"/>
      <c r="Q60" s="66"/>
      <c r="R60" s="67">
        <v>2</v>
      </c>
      <c r="S60" s="66">
        <v>12830</v>
      </c>
    </row>
    <row r="61" spans="1:19" x14ac:dyDescent="0.15">
      <c r="A61" s="68" t="s">
        <v>145</v>
      </c>
      <c r="B61" s="69" t="s">
        <v>146</v>
      </c>
      <c r="C61" s="60">
        <v>56.099999999999909</v>
      </c>
      <c r="D61" s="61">
        <v>7928.2361809045087</v>
      </c>
      <c r="E61" s="60">
        <v>5.7299999999999613</v>
      </c>
      <c r="F61" s="61">
        <v>7580.9047765793011</v>
      </c>
      <c r="G61" s="60">
        <v>3.0800000000000125</v>
      </c>
      <c r="H61" s="61">
        <v>19400.666408968005</v>
      </c>
      <c r="I61" s="60">
        <v>0</v>
      </c>
      <c r="J61" s="61">
        <v>0</v>
      </c>
      <c r="K61" s="60">
        <v>229.53333333333333</v>
      </c>
      <c r="L61" s="61">
        <v>22046.584336510168</v>
      </c>
      <c r="M61" s="62">
        <v>56960</v>
      </c>
      <c r="N61" s="70">
        <v>2</v>
      </c>
      <c r="O61" s="71">
        <v>28480</v>
      </c>
      <c r="P61" s="65"/>
      <c r="Q61" s="66"/>
      <c r="R61" s="67">
        <v>2</v>
      </c>
      <c r="S61" s="66">
        <v>28480</v>
      </c>
    </row>
    <row r="62" spans="1:19" x14ac:dyDescent="0.15">
      <c r="A62" s="68" t="s">
        <v>147</v>
      </c>
      <c r="B62" s="69" t="s">
        <v>148</v>
      </c>
      <c r="C62" s="60">
        <v>43.099999999999909</v>
      </c>
      <c r="D62" s="61">
        <v>6091.0335008375077</v>
      </c>
      <c r="E62" s="60">
        <v>9.5099999999999909</v>
      </c>
      <c r="F62" s="61">
        <v>12581.920493066244</v>
      </c>
      <c r="G62" s="60">
        <v>5.4099999999999966</v>
      </c>
      <c r="H62" s="61">
        <v>34077.14456899884</v>
      </c>
      <c r="I62" s="60">
        <v>0</v>
      </c>
      <c r="J62" s="61">
        <v>0</v>
      </c>
      <c r="K62" s="60">
        <v>138.98333333333332</v>
      </c>
      <c r="L62" s="61">
        <v>13349.293260394879</v>
      </c>
      <c r="M62" s="62">
        <v>66100</v>
      </c>
      <c r="N62" s="70">
        <v>2</v>
      </c>
      <c r="O62" s="71">
        <v>33050</v>
      </c>
      <c r="P62" s="65"/>
      <c r="Q62" s="66"/>
      <c r="R62" s="67">
        <v>2</v>
      </c>
      <c r="S62" s="66">
        <v>33050</v>
      </c>
    </row>
    <row r="63" spans="1:19" x14ac:dyDescent="0.15">
      <c r="A63" s="68" t="s">
        <v>149</v>
      </c>
      <c r="B63" s="69" t="s">
        <v>150</v>
      </c>
      <c r="C63" s="60">
        <v>39.699999999999818</v>
      </c>
      <c r="D63" s="61">
        <v>5610.5343383584332</v>
      </c>
      <c r="E63" s="60">
        <v>7.7899999999999636</v>
      </c>
      <c r="F63" s="61">
        <v>10306.326040061584</v>
      </c>
      <c r="G63" s="60">
        <v>3.5</v>
      </c>
      <c r="H63" s="61">
        <v>22046.211828372645</v>
      </c>
      <c r="I63" s="60">
        <v>0</v>
      </c>
      <c r="J63" s="61">
        <v>0</v>
      </c>
      <c r="K63" s="60">
        <v>0.23333333333333334</v>
      </c>
      <c r="L63" s="61">
        <v>22.411572807953988</v>
      </c>
      <c r="M63" s="62">
        <v>37990</v>
      </c>
      <c r="N63" s="70">
        <v>2</v>
      </c>
      <c r="O63" s="71">
        <v>19000</v>
      </c>
      <c r="P63" s="65"/>
      <c r="Q63" s="66"/>
      <c r="R63" s="67">
        <v>2</v>
      </c>
      <c r="S63" s="66">
        <v>18995</v>
      </c>
    </row>
    <row r="64" spans="1:19" x14ac:dyDescent="0.15">
      <c r="A64" s="68" t="s">
        <v>151</v>
      </c>
      <c r="B64" s="69" t="s">
        <v>152</v>
      </c>
      <c r="C64" s="60">
        <v>35.5</v>
      </c>
      <c r="D64" s="61">
        <v>5016.9765494137346</v>
      </c>
      <c r="E64" s="60">
        <v>8.0600000000000591</v>
      </c>
      <c r="F64" s="61">
        <v>10663.541448382204</v>
      </c>
      <c r="G64" s="60">
        <v>3.9200000000000159</v>
      </c>
      <c r="H64" s="61">
        <v>24691.757247777463</v>
      </c>
      <c r="I64" s="60">
        <v>0</v>
      </c>
      <c r="J64" s="61">
        <v>0</v>
      </c>
      <c r="K64" s="60">
        <v>5.2333333333333334</v>
      </c>
      <c r="L64" s="61">
        <v>502.65956154982518</v>
      </c>
      <c r="M64" s="62">
        <v>40870</v>
      </c>
      <c r="N64" s="70">
        <v>2</v>
      </c>
      <c r="O64" s="71">
        <v>20440</v>
      </c>
      <c r="P64" s="65"/>
      <c r="Q64" s="66"/>
      <c r="R64" s="67">
        <v>2</v>
      </c>
      <c r="S64" s="66">
        <v>20435</v>
      </c>
    </row>
    <row r="65" spans="1:19" x14ac:dyDescent="0.15">
      <c r="A65" s="68" t="s">
        <v>153</v>
      </c>
      <c r="B65" s="69" t="s">
        <v>154</v>
      </c>
      <c r="C65" s="60">
        <v>34</v>
      </c>
      <c r="D65" s="61">
        <v>4804.9916247906194</v>
      </c>
      <c r="E65" s="60">
        <v>8.42999999999995</v>
      </c>
      <c r="F65" s="61">
        <v>11153.058859784216</v>
      </c>
      <c r="G65" s="60">
        <v>4.4700000000000273</v>
      </c>
      <c r="H65" s="61">
        <v>28156.161963664665</v>
      </c>
      <c r="I65" s="60">
        <v>0</v>
      </c>
      <c r="J65" s="61">
        <v>0</v>
      </c>
      <c r="K65" s="60">
        <v>16.416666666666668</v>
      </c>
      <c r="L65" s="61">
        <v>1576.8142297024772</v>
      </c>
      <c r="M65" s="62">
        <v>45690</v>
      </c>
      <c r="N65" s="70">
        <v>2</v>
      </c>
      <c r="O65" s="71">
        <v>22850</v>
      </c>
      <c r="P65" s="65"/>
      <c r="Q65" s="66"/>
      <c r="R65" s="67">
        <v>2</v>
      </c>
      <c r="S65" s="66">
        <v>22845</v>
      </c>
    </row>
    <row r="66" spans="1:19" x14ac:dyDescent="0.15">
      <c r="A66" s="68" t="s">
        <v>155</v>
      </c>
      <c r="B66" s="69" t="s">
        <v>156</v>
      </c>
      <c r="C66" s="60">
        <v>50.300000000000182</v>
      </c>
      <c r="D66" s="61">
        <v>7108.5611390285012</v>
      </c>
      <c r="E66" s="60">
        <v>11.439999999999941</v>
      </c>
      <c r="F66" s="61">
        <v>15135.349152542294</v>
      </c>
      <c r="G66" s="60">
        <v>6.1699999999999875</v>
      </c>
      <c r="H66" s="61">
        <v>38864.321994588267</v>
      </c>
      <c r="I66" s="60">
        <v>0</v>
      </c>
      <c r="J66" s="61">
        <v>0</v>
      </c>
      <c r="K66" s="60">
        <v>1.75</v>
      </c>
      <c r="L66" s="61">
        <v>168.08679605965492</v>
      </c>
      <c r="M66" s="62">
        <v>61280</v>
      </c>
      <c r="N66" s="70">
        <v>2</v>
      </c>
      <c r="O66" s="71">
        <v>30640</v>
      </c>
      <c r="P66" s="65"/>
      <c r="Q66" s="66"/>
      <c r="R66" s="67">
        <v>2</v>
      </c>
      <c r="S66" s="66">
        <v>30640</v>
      </c>
    </row>
    <row r="67" spans="1:19" x14ac:dyDescent="0.15">
      <c r="A67" s="68" t="s">
        <v>157</v>
      </c>
      <c r="B67" s="69" t="s">
        <v>158</v>
      </c>
      <c r="C67" s="60">
        <v>61.900000000000091</v>
      </c>
      <c r="D67" s="61">
        <v>8747.9112227805817</v>
      </c>
      <c r="E67" s="60">
        <v>3.2699999999999818</v>
      </c>
      <c r="F67" s="61">
        <v>4326.2755007703918</v>
      </c>
      <c r="G67" s="60">
        <v>1.4199999999999875</v>
      </c>
      <c r="H67" s="61">
        <v>8944.4630846539658</v>
      </c>
      <c r="I67" s="60">
        <v>0</v>
      </c>
      <c r="J67" s="61">
        <v>0</v>
      </c>
      <c r="K67" s="60">
        <v>34.983333333333334</v>
      </c>
      <c r="L67" s="61">
        <v>3360.1350945639588</v>
      </c>
      <c r="M67" s="62">
        <v>25380</v>
      </c>
      <c r="N67" s="70">
        <v>2</v>
      </c>
      <c r="O67" s="71">
        <v>12690</v>
      </c>
      <c r="P67" s="65"/>
      <c r="Q67" s="66"/>
      <c r="R67" s="67">
        <v>2</v>
      </c>
      <c r="S67" s="66">
        <v>12690</v>
      </c>
    </row>
    <row r="68" spans="1:19" x14ac:dyDescent="0.15">
      <c r="A68" s="68" t="s">
        <v>159</v>
      </c>
      <c r="B68" s="69" t="s">
        <v>160</v>
      </c>
      <c r="C68" s="60">
        <v>73.800000000000182</v>
      </c>
      <c r="D68" s="61">
        <v>10429.658291457312</v>
      </c>
      <c r="E68" s="60">
        <v>10.46999999999997</v>
      </c>
      <c r="F68" s="61">
        <v>13852.019722650191</v>
      </c>
      <c r="G68" s="60">
        <v>4.0200000000000102</v>
      </c>
      <c r="H68" s="61">
        <v>25321.649014302358</v>
      </c>
      <c r="I68" s="60">
        <v>0</v>
      </c>
      <c r="J68" s="61">
        <v>0</v>
      </c>
      <c r="K68" s="60">
        <v>23.383333333333333</v>
      </c>
      <c r="L68" s="61">
        <v>2245.9597606828174</v>
      </c>
      <c r="M68" s="62">
        <v>51850</v>
      </c>
      <c r="N68" s="70">
        <v>2</v>
      </c>
      <c r="O68" s="71">
        <v>25930</v>
      </c>
      <c r="P68" s="65"/>
      <c r="Q68" s="66"/>
      <c r="R68" s="67">
        <v>2</v>
      </c>
      <c r="S68" s="66">
        <v>25925</v>
      </c>
    </row>
    <row r="69" spans="1:19" x14ac:dyDescent="0.15">
      <c r="A69" s="68" t="s">
        <v>161</v>
      </c>
      <c r="B69" s="69" t="s">
        <v>162</v>
      </c>
      <c r="C69" s="60">
        <v>58.300000000000182</v>
      </c>
      <c r="D69" s="61">
        <v>8239.1474036851178</v>
      </c>
      <c r="E69" s="60">
        <v>12.039999999999964</v>
      </c>
      <c r="F69" s="61">
        <v>15929.161171032309</v>
      </c>
      <c r="G69" s="60">
        <v>6.910000000000025</v>
      </c>
      <c r="H69" s="61">
        <v>43525.521066873007</v>
      </c>
      <c r="I69" s="60">
        <v>0</v>
      </c>
      <c r="J69" s="61">
        <v>0</v>
      </c>
      <c r="K69" s="60">
        <v>161.13333333333333</v>
      </c>
      <c r="L69" s="61">
        <v>15476.791850521369</v>
      </c>
      <c r="M69" s="62">
        <v>83170</v>
      </c>
      <c r="N69" s="70">
        <v>2</v>
      </c>
      <c r="O69" s="71">
        <v>41590</v>
      </c>
      <c r="P69" s="65"/>
      <c r="Q69" s="66"/>
      <c r="R69" s="67">
        <v>2</v>
      </c>
      <c r="S69" s="66">
        <v>41585</v>
      </c>
    </row>
    <row r="70" spans="1:19" x14ac:dyDescent="0.15">
      <c r="A70" s="68" t="s">
        <v>163</v>
      </c>
      <c r="B70" s="69" t="s">
        <v>164</v>
      </c>
      <c r="C70" s="60">
        <v>62.5</v>
      </c>
      <c r="D70" s="61">
        <v>8832.7051926298154</v>
      </c>
      <c r="E70" s="60">
        <v>10.149999999999977</v>
      </c>
      <c r="F70" s="61">
        <v>13428.653312788874</v>
      </c>
      <c r="G70" s="60">
        <v>5.7399999999999807</v>
      </c>
      <c r="H70" s="61">
        <v>36155.787398531014</v>
      </c>
      <c r="I70" s="60">
        <v>0</v>
      </c>
      <c r="J70" s="61">
        <v>0</v>
      </c>
      <c r="K70" s="60">
        <v>9.7166666666666668</v>
      </c>
      <c r="L70" s="61">
        <v>933.28192478836968</v>
      </c>
      <c r="M70" s="62">
        <v>59350</v>
      </c>
      <c r="N70" s="70">
        <v>1</v>
      </c>
      <c r="O70" s="71">
        <v>59350</v>
      </c>
      <c r="P70" s="65"/>
      <c r="Q70" s="66">
        <v>59350</v>
      </c>
      <c r="R70" s="67">
        <v>1</v>
      </c>
      <c r="S70" s="66"/>
    </row>
    <row r="71" spans="1:19" x14ac:dyDescent="0.15">
      <c r="A71" s="68" t="s">
        <v>165</v>
      </c>
      <c r="B71" s="69" t="s">
        <v>166</v>
      </c>
      <c r="C71" s="60">
        <v>23.899999999999636</v>
      </c>
      <c r="D71" s="61">
        <v>3377.6264656615899</v>
      </c>
      <c r="E71" s="60">
        <v>2.2000000000000455</v>
      </c>
      <c r="F71" s="61">
        <v>2910.6440677966702</v>
      </c>
      <c r="G71" s="60">
        <v>0.90000000000000568</v>
      </c>
      <c r="H71" s="61">
        <v>5669.0258987244297</v>
      </c>
      <c r="I71" s="60">
        <v>0</v>
      </c>
      <c r="J71" s="61">
        <v>0</v>
      </c>
      <c r="K71" s="60">
        <v>32.25</v>
      </c>
      <c r="L71" s="61">
        <v>3097.599527385069</v>
      </c>
      <c r="M71" s="62">
        <v>15050</v>
      </c>
      <c r="N71" s="70">
        <v>1</v>
      </c>
      <c r="O71" s="71">
        <v>15050</v>
      </c>
      <c r="P71" s="65"/>
      <c r="Q71" s="66">
        <v>15050</v>
      </c>
      <c r="R71" s="67">
        <v>1</v>
      </c>
      <c r="S71" s="66"/>
    </row>
    <row r="72" spans="1:19" x14ac:dyDescent="0.15">
      <c r="A72" s="68" t="s">
        <v>167</v>
      </c>
      <c r="B72" s="69" t="s">
        <v>168</v>
      </c>
      <c r="C72" s="60">
        <v>82.099999999999909</v>
      </c>
      <c r="D72" s="61">
        <v>11602.641541038513</v>
      </c>
      <c r="E72" s="60">
        <v>4.5699999999999363</v>
      </c>
      <c r="F72" s="61">
        <v>6046.2015408319648</v>
      </c>
      <c r="G72" s="60">
        <v>2.8800000000000097</v>
      </c>
      <c r="H72" s="61">
        <v>18140.882875918123</v>
      </c>
      <c r="I72" s="60">
        <v>0</v>
      </c>
      <c r="J72" s="61">
        <v>0</v>
      </c>
      <c r="K72" s="60">
        <v>118.4</v>
      </c>
      <c r="L72" s="61">
        <v>11372.27237340751</v>
      </c>
      <c r="M72" s="62">
        <v>47160</v>
      </c>
      <c r="N72" s="70">
        <v>1</v>
      </c>
      <c r="O72" s="71">
        <v>47160</v>
      </c>
      <c r="P72" s="65"/>
      <c r="Q72" s="66">
        <v>47160</v>
      </c>
      <c r="R72" s="67">
        <v>1</v>
      </c>
      <c r="S72" s="66"/>
    </row>
    <row r="73" spans="1:19" x14ac:dyDescent="0.15">
      <c r="A73" s="68" t="s">
        <v>169</v>
      </c>
      <c r="B73" s="69" t="s">
        <v>170</v>
      </c>
      <c r="C73" s="60">
        <v>44.600000000000364</v>
      </c>
      <c r="D73" s="61">
        <v>6303.0184254606875</v>
      </c>
      <c r="E73" s="60">
        <v>3.7900000000000205</v>
      </c>
      <c r="F73" s="61">
        <v>5014.2459167950956</v>
      </c>
      <c r="G73" s="60">
        <v>2.6200000000000045</v>
      </c>
      <c r="H73" s="61">
        <v>16503.164282953265</v>
      </c>
      <c r="I73" s="60">
        <v>0</v>
      </c>
      <c r="J73" s="61">
        <v>0</v>
      </c>
      <c r="K73" s="60">
        <v>0.18333333333333332</v>
      </c>
      <c r="L73" s="61">
        <v>17.609092920535275</v>
      </c>
      <c r="M73" s="62">
        <v>27840</v>
      </c>
      <c r="N73" s="70">
        <v>1</v>
      </c>
      <c r="O73" s="71">
        <v>27840</v>
      </c>
      <c r="P73" s="65"/>
      <c r="Q73" s="66">
        <v>27840</v>
      </c>
      <c r="R73" s="67">
        <v>1</v>
      </c>
      <c r="S73" s="66"/>
    </row>
    <row r="74" spans="1:19" x14ac:dyDescent="0.15">
      <c r="A74" s="68" t="s">
        <v>171</v>
      </c>
      <c r="B74" s="69" t="s">
        <v>172</v>
      </c>
      <c r="C74" s="60">
        <v>46.699999999999818</v>
      </c>
      <c r="D74" s="61">
        <v>6599.7973199329717</v>
      </c>
      <c r="E74" s="60">
        <v>3.5799999999999841</v>
      </c>
      <c r="F74" s="61">
        <v>4736.4117103235531</v>
      </c>
      <c r="G74" s="60">
        <v>1.5700000000000074</v>
      </c>
      <c r="H74" s="61">
        <v>9889.3007344414891</v>
      </c>
      <c r="I74" s="60">
        <v>0</v>
      </c>
      <c r="J74" s="61">
        <v>0</v>
      </c>
      <c r="K74" s="60">
        <v>23.4</v>
      </c>
      <c r="L74" s="61">
        <v>2247.5605873119571</v>
      </c>
      <c r="M74" s="62">
        <v>23470</v>
      </c>
      <c r="N74" s="70">
        <v>1</v>
      </c>
      <c r="O74" s="71">
        <v>23470</v>
      </c>
      <c r="P74" s="65"/>
      <c r="Q74" s="66">
        <v>23470</v>
      </c>
      <c r="R74" s="67">
        <v>1</v>
      </c>
      <c r="S74" s="66"/>
    </row>
    <row r="75" spans="1:19" x14ac:dyDescent="0.15">
      <c r="A75" s="68" t="s">
        <v>173</v>
      </c>
      <c r="B75" s="69" t="s">
        <v>174</v>
      </c>
      <c r="C75" s="60">
        <v>33.200000000000273</v>
      </c>
      <c r="D75" s="61">
        <v>4691.9329983249963</v>
      </c>
      <c r="E75" s="60">
        <v>6.6200000000000045</v>
      </c>
      <c r="F75" s="61">
        <v>8758.3926040061688</v>
      </c>
      <c r="G75" s="60">
        <v>3.2599999999999909</v>
      </c>
      <c r="H75" s="61">
        <v>20534.47158871275</v>
      </c>
      <c r="I75" s="60">
        <v>0</v>
      </c>
      <c r="J75" s="61">
        <v>0</v>
      </c>
      <c r="K75" s="60">
        <v>7.2333333333333334</v>
      </c>
      <c r="L75" s="61">
        <v>694.75875704657369</v>
      </c>
      <c r="M75" s="62">
        <v>34680</v>
      </c>
      <c r="N75" s="70">
        <v>2</v>
      </c>
      <c r="O75" s="71">
        <v>17340</v>
      </c>
      <c r="P75" s="65"/>
      <c r="Q75" s="66"/>
      <c r="R75" s="67">
        <v>2</v>
      </c>
      <c r="S75" s="66">
        <v>17340</v>
      </c>
    </row>
    <row r="76" spans="1:19" x14ac:dyDescent="0.15">
      <c r="A76" s="68" t="s">
        <v>175</v>
      </c>
      <c r="B76" s="69" t="s">
        <v>176</v>
      </c>
      <c r="C76" s="60">
        <v>37.299999999999727</v>
      </c>
      <c r="D76" s="61">
        <v>5271.3584589614347</v>
      </c>
      <c r="E76" s="60">
        <v>6.6599999999999682</v>
      </c>
      <c r="F76" s="61">
        <v>8811.3134052387868</v>
      </c>
      <c r="G76" s="60">
        <v>2.8600000000000136</v>
      </c>
      <c r="H76" s="61">
        <v>18014.90452261316</v>
      </c>
      <c r="I76" s="60">
        <v>0</v>
      </c>
      <c r="J76" s="61">
        <v>0</v>
      </c>
      <c r="K76" s="60">
        <v>112.7</v>
      </c>
      <c r="L76" s="61">
        <v>10824.789666241777</v>
      </c>
      <c r="M76" s="62">
        <v>42920</v>
      </c>
      <c r="N76" s="70">
        <v>2</v>
      </c>
      <c r="O76" s="71">
        <v>21460</v>
      </c>
      <c r="P76" s="65"/>
      <c r="Q76" s="66"/>
      <c r="R76" s="67">
        <v>2</v>
      </c>
      <c r="S76" s="66">
        <v>21460</v>
      </c>
    </row>
    <row r="77" spans="1:19" x14ac:dyDescent="0.15">
      <c r="A77" s="68" t="s">
        <v>177</v>
      </c>
      <c r="B77" s="69" t="s">
        <v>178</v>
      </c>
      <c r="C77" s="60">
        <v>51.599999999999909</v>
      </c>
      <c r="D77" s="61">
        <v>7292.2814070351624</v>
      </c>
      <c r="E77" s="60">
        <v>6.4099999999999682</v>
      </c>
      <c r="F77" s="61">
        <v>8480.5583975346253</v>
      </c>
      <c r="G77" s="60">
        <v>3.0799999999999841</v>
      </c>
      <c r="H77" s="61">
        <v>19400.666408967827</v>
      </c>
      <c r="I77" s="60">
        <v>0</v>
      </c>
      <c r="J77" s="61">
        <v>0</v>
      </c>
      <c r="K77" s="60">
        <v>157.26666666666668</v>
      </c>
      <c r="L77" s="61">
        <v>15105.400072560989</v>
      </c>
      <c r="M77" s="62">
        <v>50280</v>
      </c>
      <c r="N77" s="70">
        <v>2</v>
      </c>
      <c r="O77" s="71">
        <v>25140</v>
      </c>
      <c r="P77" s="65"/>
      <c r="Q77" s="66"/>
      <c r="R77" s="67">
        <v>2</v>
      </c>
      <c r="S77" s="66">
        <v>25140</v>
      </c>
    </row>
    <row r="78" spans="1:19" x14ac:dyDescent="0.15">
      <c r="A78" s="68" t="s">
        <v>179</v>
      </c>
      <c r="B78" s="69" t="s">
        <v>180</v>
      </c>
      <c r="C78" s="60">
        <v>38.5</v>
      </c>
      <c r="D78" s="61">
        <v>5440.9463986599658</v>
      </c>
      <c r="E78" s="60">
        <v>14.740000000000009</v>
      </c>
      <c r="F78" s="61">
        <v>19501.315254237299</v>
      </c>
      <c r="G78" s="60">
        <v>7.6800000000000068</v>
      </c>
      <c r="H78" s="61">
        <v>48375.687669114872</v>
      </c>
      <c r="I78" s="60">
        <v>0</v>
      </c>
      <c r="J78" s="61">
        <v>0</v>
      </c>
      <c r="K78" s="60">
        <v>7.6</v>
      </c>
      <c r="L78" s="61">
        <v>729.97694288764421</v>
      </c>
      <c r="M78" s="62">
        <v>74050</v>
      </c>
      <c r="N78" s="70">
        <v>2</v>
      </c>
      <c r="O78" s="71">
        <v>37030</v>
      </c>
      <c r="P78" s="65"/>
      <c r="Q78" s="66"/>
      <c r="R78" s="67">
        <v>2</v>
      </c>
      <c r="S78" s="66">
        <v>37025</v>
      </c>
    </row>
    <row r="79" spans="1:19" x14ac:dyDescent="0.15">
      <c r="A79" s="68" t="s">
        <v>181</v>
      </c>
      <c r="B79" s="69" t="s">
        <v>182</v>
      </c>
      <c r="C79" s="60">
        <v>35.799999999999727</v>
      </c>
      <c r="D79" s="61">
        <v>5059.3735343383196</v>
      </c>
      <c r="E79" s="60">
        <v>5.2700000000000387</v>
      </c>
      <c r="F79" s="61">
        <v>6972.315562403749</v>
      </c>
      <c r="G79" s="60">
        <v>2.9000000000000057</v>
      </c>
      <c r="H79" s="61">
        <v>18266.861229223083</v>
      </c>
      <c r="I79" s="60">
        <v>0</v>
      </c>
      <c r="J79" s="61">
        <v>0</v>
      </c>
      <c r="K79" s="60">
        <v>54.05</v>
      </c>
      <c r="L79" s="61">
        <v>5191.4807582996273</v>
      </c>
      <c r="M79" s="62">
        <v>35490</v>
      </c>
      <c r="N79" s="70">
        <v>2</v>
      </c>
      <c r="O79" s="71">
        <v>17750</v>
      </c>
      <c r="P79" s="65"/>
      <c r="Q79" s="66"/>
      <c r="R79" s="67">
        <v>2</v>
      </c>
      <c r="S79" s="66">
        <v>17745</v>
      </c>
    </row>
    <row r="80" spans="1:19" x14ac:dyDescent="0.15">
      <c r="A80" s="68" t="s">
        <v>183</v>
      </c>
      <c r="B80" s="69" t="s">
        <v>184</v>
      </c>
      <c r="C80" s="60">
        <v>46.199999999999818</v>
      </c>
      <c r="D80" s="61">
        <v>6529.1356783919337</v>
      </c>
      <c r="E80" s="60">
        <v>9.2999999999999545</v>
      </c>
      <c r="F80" s="61">
        <v>12304.0862865947</v>
      </c>
      <c r="G80" s="60">
        <v>3.1400000000000148</v>
      </c>
      <c r="H80" s="61">
        <v>19778.601468882978</v>
      </c>
      <c r="I80" s="60">
        <v>0</v>
      </c>
      <c r="J80" s="61">
        <v>0</v>
      </c>
      <c r="K80" s="60">
        <v>33.766666666666666</v>
      </c>
      <c r="L80" s="61">
        <v>3243.27475063677</v>
      </c>
      <c r="M80" s="62">
        <v>41860</v>
      </c>
      <c r="N80" s="70">
        <v>2</v>
      </c>
      <c r="O80" s="71">
        <v>20930</v>
      </c>
      <c r="P80" s="65"/>
      <c r="Q80" s="66"/>
      <c r="R80" s="67">
        <v>2</v>
      </c>
      <c r="S80" s="66">
        <v>20930</v>
      </c>
    </row>
    <row r="81" spans="1:19" x14ac:dyDescent="0.15">
      <c r="A81" s="68" t="s">
        <v>185</v>
      </c>
      <c r="B81" s="69" t="s">
        <v>186</v>
      </c>
      <c r="C81" s="60">
        <v>47.599999999999909</v>
      </c>
      <c r="D81" s="61">
        <v>6726.9882747068541</v>
      </c>
      <c r="E81" s="60">
        <v>3.589999999999975</v>
      </c>
      <c r="F81" s="61">
        <v>4749.641910631708</v>
      </c>
      <c r="G81" s="60">
        <v>1.2800000000000011</v>
      </c>
      <c r="H81" s="61">
        <v>8062.6146115191459</v>
      </c>
      <c r="I81" s="60">
        <v>0</v>
      </c>
      <c r="J81" s="61">
        <v>0</v>
      </c>
      <c r="K81" s="60">
        <v>65.683333333333337</v>
      </c>
      <c r="L81" s="61">
        <v>6308.8577454390479</v>
      </c>
      <c r="M81" s="62">
        <v>25850</v>
      </c>
      <c r="N81" s="70">
        <v>2</v>
      </c>
      <c r="O81" s="71">
        <v>12930</v>
      </c>
      <c r="P81" s="65"/>
      <c r="Q81" s="66"/>
      <c r="R81" s="67">
        <v>2</v>
      </c>
      <c r="S81" s="66">
        <v>12925</v>
      </c>
    </row>
    <row r="82" spans="1:19" x14ac:dyDescent="0.15">
      <c r="A82" s="68" t="s">
        <v>187</v>
      </c>
      <c r="B82" s="69" t="s">
        <v>188</v>
      </c>
      <c r="C82" s="60">
        <v>35.199999999999818</v>
      </c>
      <c r="D82" s="61">
        <v>4974.5795644890859</v>
      </c>
      <c r="E82" s="60">
        <v>4.0300000000000296</v>
      </c>
      <c r="F82" s="61">
        <v>5331.7707241911021</v>
      </c>
      <c r="G82" s="60">
        <v>2.2399999999999807</v>
      </c>
      <c r="H82" s="61">
        <v>14109.575570158371</v>
      </c>
      <c r="I82" s="60">
        <v>0</v>
      </c>
      <c r="J82" s="61">
        <v>0</v>
      </c>
      <c r="K82" s="60">
        <v>100.28333333333333</v>
      </c>
      <c r="L82" s="61">
        <v>9632.1738275327971</v>
      </c>
      <c r="M82" s="62">
        <v>34050</v>
      </c>
      <c r="N82" s="70">
        <v>2</v>
      </c>
      <c r="O82" s="71">
        <v>17030</v>
      </c>
      <c r="P82" s="65"/>
      <c r="Q82" s="66"/>
      <c r="R82" s="67">
        <v>2</v>
      </c>
      <c r="S82" s="66">
        <v>17025</v>
      </c>
    </row>
    <row r="83" spans="1:19" x14ac:dyDescent="0.15">
      <c r="A83" s="68" t="s">
        <v>189</v>
      </c>
      <c r="B83" s="69" t="s">
        <v>190</v>
      </c>
      <c r="C83" s="60">
        <v>61.5</v>
      </c>
      <c r="D83" s="61">
        <v>8691.3819095477375</v>
      </c>
      <c r="E83" s="60">
        <v>7.9800000000000182</v>
      </c>
      <c r="F83" s="61">
        <v>10557.699845916819</v>
      </c>
      <c r="G83" s="60">
        <v>4.1400000000000148</v>
      </c>
      <c r="H83" s="61">
        <v>26077.519134132308</v>
      </c>
      <c r="I83" s="60">
        <v>0</v>
      </c>
      <c r="J83" s="61">
        <v>0</v>
      </c>
      <c r="K83" s="60">
        <v>135.06666666666666</v>
      </c>
      <c r="L83" s="61">
        <v>12973.09900254708</v>
      </c>
      <c r="M83" s="62">
        <v>58300</v>
      </c>
      <c r="N83" s="70">
        <v>2</v>
      </c>
      <c r="O83" s="71">
        <v>29150</v>
      </c>
      <c r="P83" s="65"/>
      <c r="Q83" s="66"/>
      <c r="R83" s="67">
        <v>2</v>
      </c>
      <c r="S83" s="66">
        <v>29150</v>
      </c>
    </row>
    <row r="84" spans="1:19" x14ac:dyDescent="0.15">
      <c r="A84" s="68" t="s">
        <v>191</v>
      </c>
      <c r="B84" s="69" t="s">
        <v>192</v>
      </c>
      <c r="C84" s="60">
        <v>143.09999999999991</v>
      </c>
      <c r="D84" s="61">
        <v>20223.361809045211</v>
      </c>
      <c r="E84" s="60">
        <v>9.3500000000000227</v>
      </c>
      <c r="F84" s="61">
        <v>12370.237288135622</v>
      </c>
      <c r="G84" s="60">
        <v>4.210000000000008</v>
      </c>
      <c r="H84" s="61">
        <v>26518.443370699715</v>
      </c>
      <c r="I84" s="60">
        <v>0</v>
      </c>
      <c r="J84" s="61">
        <v>0</v>
      </c>
      <c r="K84" s="60">
        <v>345.05</v>
      </c>
      <c r="L84" s="61">
        <v>33141.913703076534</v>
      </c>
      <c r="M84" s="62">
        <v>92250</v>
      </c>
      <c r="N84" s="70">
        <v>2</v>
      </c>
      <c r="O84" s="71">
        <v>46130</v>
      </c>
      <c r="P84" s="65"/>
      <c r="Q84" s="66"/>
      <c r="R84" s="67">
        <v>2</v>
      </c>
      <c r="S84" s="66">
        <v>46125</v>
      </c>
    </row>
    <row r="85" spans="1:19" x14ac:dyDescent="0.15">
      <c r="A85" s="68" t="s">
        <v>193</v>
      </c>
      <c r="B85" s="69" t="s">
        <v>194</v>
      </c>
      <c r="C85" s="60">
        <v>40.900000000000091</v>
      </c>
      <c r="D85" s="61">
        <v>5780.1222780569642</v>
      </c>
      <c r="E85" s="60">
        <v>3.7899999999999636</v>
      </c>
      <c r="F85" s="61">
        <v>5014.245916795021</v>
      </c>
      <c r="G85" s="60">
        <v>1.4499999999999886</v>
      </c>
      <c r="H85" s="61">
        <v>9133.4306146114523</v>
      </c>
      <c r="I85" s="60">
        <v>0</v>
      </c>
      <c r="J85" s="61">
        <v>0</v>
      </c>
      <c r="K85" s="60">
        <v>211.75</v>
      </c>
      <c r="L85" s="61">
        <v>20338.502323218247</v>
      </c>
      <c r="M85" s="62">
        <v>40270</v>
      </c>
      <c r="N85" s="70">
        <v>2</v>
      </c>
      <c r="O85" s="71">
        <v>20140</v>
      </c>
      <c r="P85" s="65"/>
      <c r="Q85" s="66"/>
      <c r="R85" s="67">
        <v>2</v>
      </c>
      <c r="S85" s="66">
        <v>20135</v>
      </c>
    </row>
    <row r="86" spans="1:19" x14ac:dyDescent="0.15">
      <c r="A86" s="68" t="s">
        <v>195</v>
      </c>
      <c r="B86" s="69" t="s">
        <v>196</v>
      </c>
      <c r="C86" s="60">
        <v>33.900000000000091</v>
      </c>
      <c r="D86" s="61">
        <v>4790.8592964824247</v>
      </c>
      <c r="E86" s="60">
        <v>6.7100000000000364</v>
      </c>
      <c r="F86" s="61">
        <v>8877.464406779709</v>
      </c>
      <c r="G86" s="60">
        <v>3.1500000000000057</v>
      </c>
      <c r="H86" s="61">
        <v>19841.590645535416</v>
      </c>
      <c r="I86" s="60">
        <v>0</v>
      </c>
      <c r="J86" s="61">
        <v>0</v>
      </c>
      <c r="K86" s="60">
        <v>70.849999999999994</v>
      </c>
      <c r="L86" s="61">
        <v>6805.1140004723147</v>
      </c>
      <c r="M86" s="62">
        <v>40320</v>
      </c>
      <c r="N86" s="70">
        <v>2</v>
      </c>
      <c r="O86" s="71">
        <v>20160</v>
      </c>
      <c r="P86" s="65"/>
      <c r="Q86" s="66"/>
      <c r="R86" s="67">
        <v>2</v>
      </c>
      <c r="S86" s="66">
        <v>20160</v>
      </c>
    </row>
    <row r="87" spans="1:19" x14ac:dyDescent="0.15">
      <c r="A87" s="68" t="s">
        <v>197</v>
      </c>
      <c r="B87" s="69" t="s">
        <v>198</v>
      </c>
      <c r="C87" s="60">
        <v>45.099999999999909</v>
      </c>
      <c r="D87" s="61">
        <v>6373.6800670016619</v>
      </c>
      <c r="E87" s="60">
        <v>10.160000000000025</v>
      </c>
      <c r="F87" s="61">
        <v>13441.883513097104</v>
      </c>
      <c r="G87" s="60">
        <v>1.8400000000000034</v>
      </c>
      <c r="H87" s="61">
        <v>11590.008504058784</v>
      </c>
      <c r="I87" s="60">
        <v>0</v>
      </c>
      <c r="J87" s="61">
        <v>0</v>
      </c>
      <c r="K87" s="60">
        <v>81.650000000000006</v>
      </c>
      <c r="L87" s="61">
        <v>7842.4496561547576</v>
      </c>
      <c r="M87" s="62">
        <v>39250</v>
      </c>
      <c r="N87" s="70">
        <v>2</v>
      </c>
      <c r="O87" s="71">
        <v>19630</v>
      </c>
      <c r="P87" s="65"/>
      <c r="Q87" s="66"/>
      <c r="R87" s="67">
        <v>2</v>
      </c>
      <c r="S87" s="66">
        <v>19625</v>
      </c>
    </row>
    <row r="88" spans="1:19" x14ac:dyDescent="0.15">
      <c r="A88" s="68" t="s">
        <v>199</v>
      </c>
      <c r="B88" s="69" t="s">
        <v>200</v>
      </c>
      <c r="C88" s="60">
        <v>36.900000000000091</v>
      </c>
      <c r="D88" s="61">
        <v>5214.8291457286559</v>
      </c>
      <c r="E88" s="60">
        <v>7.1399999999999864</v>
      </c>
      <c r="F88" s="61">
        <v>9446.363020030798</v>
      </c>
      <c r="G88" s="60">
        <v>2.7400000000000091</v>
      </c>
      <c r="H88" s="61">
        <v>17259.034402783214</v>
      </c>
      <c r="I88" s="60">
        <v>0</v>
      </c>
      <c r="J88" s="61">
        <v>0</v>
      </c>
      <c r="K88" s="60">
        <v>16.633333333333333</v>
      </c>
      <c r="L88" s="61">
        <v>1597.6249758812914</v>
      </c>
      <c r="M88" s="62">
        <v>33520</v>
      </c>
      <c r="N88" s="70">
        <v>2</v>
      </c>
      <c r="O88" s="71">
        <v>16760</v>
      </c>
      <c r="P88" s="65"/>
      <c r="Q88" s="66"/>
      <c r="R88" s="67">
        <v>2</v>
      </c>
      <c r="S88" s="66">
        <v>16760</v>
      </c>
    </row>
    <row r="89" spans="1:19" x14ac:dyDescent="0.15">
      <c r="A89" s="68" t="s">
        <v>201</v>
      </c>
      <c r="B89" s="69" t="s">
        <v>202</v>
      </c>
      <c r="C89" s="60">
        <v>25.900000000000091</v>
      </c>
      <c r="D89" s="61">
        <v>3660.2730318258082</v>
      </c>
      <c r="E89" s="60">
        <v>2.2200000000000273</v>
      </c>
      <c r="F89" s="61">
        <v>2937.1044684129788</v>
      </c>
      <c r="G89" s="60">
        <v>1.1400000000000148</v>
      </c>
      <c r="H89" s="61">
        <v>7180.766138384326</v>
      </c>
      <c r="I89" s="60">
        <v>0</v>
      </c>
      <c r="J89" s="61">
        <v>0</v>
      </c>
      <c r="K89" s="60">
        <v>0</v>
      </c>
      <c r="L89" s="61">
        <v>0</v>
      </c>
      <c r="M89" s="62">
        <v>13780</v>
      </c>
      <c r="N89" s="70">
        <v>2</v>
      </c>
      <c r="O89" s="71">
        <v>6890</v>
      </c>
      <c r="P89" s="65"/>
      <c r="Q89" s="66"/>
      <c r="R89" s="67">
        <v>2</v>
      </c>
      <c r="S89" s="66">
        <v>6890</v>
      </c>
    </row>
    <row r="90" spans="1:19" x14ac:dyDescent="0.15">
      <c r="A90" s="68" t="s">
        <v>203</v>
      </c>
      <c r="B90" s="69" t="s">
        <v>204</v>
      </c>
      <c r="C90" s="60">
        <v>65.5</v>
      </c>
      <c r="D90" s="61">
        <v>9256.6750418760457</v>
      </c>
      <c r="E90" s="60">
        <v>10.560000000000059</v>
      </c>
      <c r="F90" s="61">
        <v>13971.091525423806</v>
      </c>
      <c r="G90" s="60">
        <v>5.1399999999999864</v>
      </c>
      <c r="H90" s="61">
        <v>32376.436799381456</v>
      </c>
      <c r="I90" s="60">
        <v>0</v>
      </c>
      <c r="J90" s="61">
        <v>0</v>
      </c>
      <c r="K90" s="60">
        <v>258.81666666666666</v>
      </c>
      <c r="L90" s="61">
        <v>24859.236723908391</v>
      </c>
      <c r="M90" s="62">
        <v>80460</v>
      </c>
      <c r="N90" s="70">
        <v>2</v>
      </c>
      <c r="O90" s="71">
        <v>40230</v>
      </c>
      <c r="P90" s="65"/>
      <c r="Q90" s="66"/>
      <c r="R90" s="67">
        <v>2</v>
      </c>
      <c r="S90" s="66">
        <v>40230</v>
      </c>
    </row>
    <row r="91" spans="1:19" x14ac:dyDescent="0.15">
      <c r="A91" s="68" t="s">
        <v>205</v>
      </c>
      <c r="B91" s="69" t="s">
        <v>206</v>
      </c>
      <c r="C91" s="60">
        <v>22.200000000000273</v>
      </c>
      <c r="D91" s="61">
        <v>3137.376884422149</v>
      </c>
      <c r="E91" s="60">
        <v>3.5300000000000011</v>
      </c>
      <c r="F91" s="61">
        <v>4670.2607087827437</v>
      </c>
      <c r="G91" s="60">
        <v>1.7099999999999937</v>
      </c>
      <c r="H91" s="61">
        <v>10771.149207576309</v>
      </c>
      <c r="I91" s="60">
        <v>0</v>
      </c>
      <c r="J91" s="61">
        <v>0</v>
      </c>
      <c r="K91" s="60">
        <v>1.4666666666666666</v>
      </c>
      <c r="L91" s="61">
        <v>140.8727433642822</v>
      </c>
      <c r="M91" s="62">
        <v>18720</v>
      </c>
      <c r="N91" s="70">
        <v>1</v>
      </c>
      <c r="O91" s="71">
        <v>18720</v>
      </c>
      <c r="P91" s="65"/>
      <c r="Q91" s="66">
        <v>18720</v>
      </c>
      <c r="R91" s="67">
        <v>1</v>
      </c>
      <c r="S91" s="66"/>
    </row>
    <row r="92" spans="1:19" x14ac:dyDescent="0.15">
      <c r="A92" s="68" t="s">
        <v>207</v>
      </c>
      <c r="B92" s="69" t="s">
        <v>208</v>
      </c>
      <c r="C92" s="60">
        <v>102.30000000000018</v>
      </c>
      <c r="D92" s="61">
        <v>14457.371859296507</v>
      </c>
      <c r="E92" s="60">
        <v>6.5100000000000193</v>
      </c>
      <c r="F92" s="61">
        <v>8612.8604006163569</v>
      </c>
      <c r="G92" s="60">
        <v>4.1300000000000097</v>
      </c>
      <c r="H92" s="61">
        <v>26014.529957479783</v>
      </c>
      <c r="I92" s="60">
        <v>0</v>
      </c>
      <c r="J92" s="61">
        <v>0</v>
      </c>
      <c r="K92" s="60">
        <v>62.68333333333333</v>
      </c>
      <c r="L92" s="61">
        <v>6020.7089521939251</v>
      </c>
      <c r="M92" s="62">
        <v>55110</v>
      </c>
      <c r="N92" s="70">
        <v>1</v>
      </c>
      <c r="O92" s="71">
        <v>55110</v>
      </c>
      <c r="P92" s="65"/>
      <c r="Q92" s="66">
        <v>55110</v>
      </c>
      <c r="R92" s="67">
        <v>1</v>
      </c>
      <c r="S92" s="66"/>
    </row>
    <row r="93" spans="1:19" x14ac:dyDescent="0.15">
      <c r="A93" s="68" t="s">
        <v>209</v>
      </c>
      <c r="B93" s="69" t="s">
        <v>210</v>
      </c>
      <c r="C93" s="60">
        <v>32.799999999999955</v>
      </c>
      <c r="D93" s="61">
        <v>4635.4036850921202</v>
      </c>
      <c r="E93" s="60">
        <v>6.8100000000000591</v>
      </c>
      <c r="F93" s="61">
        <v>9009.7664098614023</v>
      </c>
      <c r="G93" s="60">
        <v>2.1099999999999994</v>
      </c>
      <c r="H93" s="61">
        <v>13290.716273676077</v>
      </c>
      <c r="I93" s="60">
        <v>0</v>
      </c>
      <c r="J93" s="61">
        <v>0</v>
      </c>
      <c r="K93" s="60">
        <v>0.43333333333333335</v>
      </c>
      <c r="L93" s="61">
        <v>41.621492357628838</v>
      </c>
      <c r="M93" s="62">
        <v>26980</v>
      </c>
      <c r="N93" s="70">
        <v>1</v>
      </c>
      <c r="O93" s="71">
        <v>26980</v>
      </c>
      <c r="P93" s="65"/>
      <c r="Q93" s="66">
        <v>26980</v>
      </c>
      <c r="R93" s="67">
        <v>1</v>
      </c>
      <c r="S93" s="66"/>
    </row>
    <row r="94" spans="1:19" x14ac:dyDescent="0.15">
      <c r="A94" s="68" t="s">
        <v>211</v>
      </c>
      <c r="B94" s="69" t="s">
        <v>212</v>
      </c>
      <c r="C94" s="60">
        <v>40</v>
      </c>
      <c r="D94" s="61">
        <v>5652.9313232830818</v>
      </c>
      <c r="E94" s="60">
        <v>2.7599999999999909</v>
      </c>
      <c r="F94" s="61">
        <v>3651.5352850539166</v>
      </c>
      <c r="G94" s="60">
        <v>1.019999999999996</v>
      </c>
      <c r="H94" s="61">
        <v>6424.8960185542883</v>
      </c>
      <c r="I94" s="60">
        <v>0</v>
      </c>
      <c r="J94" s="61">
        <v>0</v>
      </c>
      <c r="K94" s="60">
        <v>54.75</v>
      </c>
      <c r="L94" s="61">
        <v>5258.7154767234897</v>
      </c>
      <c r="M94" s="62">
        <v>20990</v>
      </c>
      <c r="N94" s="70">
        <v>1</v>
      </c>
      <c r="O94" s="71">
        <v>20990</v>
      </c>
      <c r="P94" s="65"/>
      <c r="Q94" s="66">
        <v>20990</v>
      </c>
      <c r="R94" s="67">
        <v>1</v>
      </c>
      <c r="S94" s="66"/>
    </row>
    <row r="95" spans="1:19" x14ac:dyDescent="0.15">
      <c r="A95" s="68" t="s">
        <v>213</v>
      </c>
      <c r="B95" s="69" t="s">
        <v>214</v>
      </c>
      <c r="C95" s="60">
        <v>85.799999999999955</v>
      </c>
      <c r="D95" s="61">
        <v>12125.537688442204</v>
      </c>
      <c r="E95" s="60">
        <v>5.6699999999999875</v>
      </c>
      <c r="F95" s="61">
        <v>7501.5235747303377</v>
      </c>
      <c r="G95" s="60">
        <v>2.9000000000000057</v>
      </c>
      <c r="H95" s="61">
        <v>18266.861229223083</v>
      </c>
      <c r="I95" s="60">
        <v>0</v>
      </c>
      <c r="J95" s="61">
        <v>0</v>
      </c>
      <c r="K95" s="60">
        <v>274.58333333333331</v>
      </c>
      <c r="L95" s="61">
        <v>26373.618715074426</v>
      </c>
      <c r="M95" s="62">
        <v>64270</v>
      </c>
      <c r="N95" s="70">
        <v>1</v>
      </c>
      <c r="O95" s="71">
        <v>64270</v>
      </c>
      <c r="P95" s="65"/>
      <c r="Q95" s="66">
        <v>64270</v>
      </c>
      <c r="R95" s="67">
        <v>1</v>
      </c>
      <c r="S95" s="66"/>
    </row>
    <row r="96" spans="1:19" x14ac:dyDescent="0.15">
      <c r="A96" s="68" t="s">
        <v>215</v>
      </c>
      <c r="B96" s="69" t="s">
        <v>216</v>
      </c>
      <c r="C96" s="60">
        <v>75.699999999999818</v>
      </c>
      <c r="D96" s="61">
        <v>10698.172529313206</v>
      </c>
      <c r="E96" s="60">
        <v>5.5099999999999909</v>
      </c>
      <c r="F96" s="61">
        <v>7289.8403697996791</v>
      </c>
      <c r="G96" s="60">
        <v>3.1599999999999966</v>
      </c>
      <c r="H96" s="61">
        <v>19904.57982218785</v>
      </c>
      <c r="I96" s="60">
        <v>0</v>
      </c>
      <c r="J96" s="61">
        <v>0</v>
      </c>
      <c r="K96" s="60">
        <v>1.9833333333333334</v>
      </c>
      <c r="L96" s="61">
        <v>190.49836886760892</v>
      </c>
      <c r="M96" s="62">
        <v>38080</v>
      </c>
      <c r="N96" s="70">
        <v>2</v>
      </c>
      <c r="O96" s="71">
        <v>19040</v>
      </c>
      <c r="P96" s="65"/>
      <c r="Q96" s="66"/>
      <c r="R96" s="67">
        <v>2</v>
      </c>
      <c r="S96" s="66">
        <v>19040</v>
      </c>
    </row>
    <row r="97" spans="1:19" x14ac:dyDescent="0.15">
      <c r="A97" s="68" t="s">
        <v>217</v>
      </c>
      <c r="B97" s="69" t="s">
        <v>218</v>
      </c>
      <c r="C97" s="60">
        <v>47.600000000000364</v>
      </c>
      <c r="D97" s="61">
        <v>6726.9882747069187</v>
      </c>
      <c r="E97" s="60">
        <v>7.6800000000000068</v>
      </c>
      <c r="F97" s="61">
        <v>10160.793836671812</v>
      </c>
      <c r="G97" s="60">
        <v>4.5</v>
      </c>
      <c r="H97" s="61">
        <v>28345.129493621971</v>
      </c>
      <c r="I97" s="60">
        <v>0</v>
      </c>
      <c r="J97" s="61">
        <v>0</v>
      </c>
      <c r="K97" s="60">
        <v>14.033333333333333</v>
      </c>
      <c r="L97" s="61">
        <v>1347.8960217355184</v>
      </c>
      <c r="M97" s="62">
        <v>46580</v>
      </c>
      <c r="N97" s="70">
        <v>2</v>
      </c>
      <c r="O97" s="71">
        <v>23290</v>
      </c>
      <c r="P97" s="65"/>
      <c r="Q97" s="66"/>
      <c r="R97" s="67">
        <v>2</v>
      </c>
      <c r="S97" s="66">
        <v>23290</v>
      </c>
    </row>
    <row r="98" spans="1:19" x14ac:dyDescent="0.15">
      <c r="A98" s="68" t="s">
        <v>219</v>
      </c>
      <c r="B98" s="69" t="s">
        <v>220</v>
      </c>
      <c r="C98" s="60">
        <v>33.300000000000182</v>
      </c>
      <c r="D98" s="61">
        <v>4706.065326633191</v>
      </c>
      <c r="E98" s="60">
        <v>11.350000000000023</v>
      </c>
      <c r="F98" s="61">
        <v>15016.277349768905</v>
      </c>
      <c r="G98" s="60">
        <v>7.1700000000000159</v>
      </c>
      <c r="H98" s="61">
        <v>45163.239659837775</v>
      </c>
      <c r="I98" s="60">
        <v>0</v>
      </c>
      <c r="J98" s="61">
        <v>0</v>
      </c>
      <c r="K98" s="60">
        <v>29.716666666666665</v>
      </c>
      <c r="L98" s="61">
        <v>2854.2738797558545</v>
      </c>
      <c r="M98" s="62">
        <v>67740</v>
      </c>
      <c r="N98" s="70">
        <v>2</v>
      </c>
      <c r="O98" s="71">
        <v>33870</v>
      </c>
      <c r="P98" s="65"/>
      <c r="Q98" s="66"/>
      <c r="R98" s="67">
        <v>2</v>
      </c>
      <c r="S98" s="66">
        <v>33870</v>
      </c>
    </row>
    <row r="99" spans="1:19" x14ac:dyDescent="0.15">
      <c r="A99" s="68" t="s">
        <v>221</v>
      </c>
      <c r="B99" s="69" t="s">
        <v>222</v>
      </c>
      <c r="C99" s="60">
        <v>57.5</v>
      </c>
      <c r="D99" s="61">
        <v>8126.0887772194301</v>
      </c>
      <c r="E99" s="60">
        <v>7.8500000000000227</v>
      </c>
      <c r="F99" s="61">
        <v>10385.707241910661</v>
      </c>
      <c r="G99" s="60">
        <v>2.8200000000000074</v>
      </c>
      <c r="H99" s="61">
        <v>17762.94781600315</v>
      </c>
      <c r="I99" s="60">
        <v>0</v>
      </c>
      <c r="J99" s="61">
        <v>0</v>
      </c>
      <c r="K99" s="60">
        <v>44</v>
      </c>
      <c r="L99" s="61">
        <v>4226.1823009284662</v>
      </c>
      <c r="M99" s="62">
        <v>40500</v>
      </c>
      <c r="N99" s="70">
        <v>2</v>
      </c>
      <c r="O99" s="71">
        <v>20250</v>
      </c>
      <c r="P99" s="65"/>
      <c r="Q99" s="66"/>
      <c r="R99" s="67">
        <v>2</v>
      </c>
      <c r="S99" s="66">
        <v>20250</v>
      </c>
    </row>
    <row r="100" spans="1:19" x14ac:dyDescent="0.15">
      <c r="A100" s="68" t="s">
        <v>223</v>
      </c>
      <c r="B100" s="69" t="s">
        <v>224</v>
      </c>
      <c r="C100" s="60">
        <v>33.099999999999909</v>
      </c>
      <c r="D100" s="61">
        <v>4677.8006700167371</v>
      </c>
      <c r="E100" s="60">
        <v>4.3700000000000045</v>
      </c>
      <c r="F100" s="61">
        <v>5781.5975346687264</v>
      </c>
      <c r="G100" s="60">
        <v>1.9900000000000091</v>
      </c>
      <c r="H100" s="61">
        <v>12534.846153846218</v>
      </c>
      <c r="I100" s="60">
        <v>0</v>
      </c>
      <c r="J100" s="61">
        <v>0</v>
      </c>
      <c r="K100" s="60">
        <v>103.45</v>
      </c>
      <c r="L100" s="61">
        <v>9936.3308870693145</v>
      </c>
      <c r="M100" s="62">
        <v>32930</v>
      </c>
      <c r="N100" s="70">
        <v>2</v>
      </c>
      <c r="O100" s="71">
        <v>16470</v>
      </c>
      <c r="P100" s="65"/>
      <c r="Q100" s="66"/>
      <c r="R100" s="67">
        <v>2</v>
      </c>
      <c r="S100" s="66">
        <v>16465</v>
      </c>
    </row>
    <row r="101" spans="1:19" x14ac:dyDescent="0.15">
      <c r="A101" s="68" t="s">
        <v>225</v>
      </c>
      <c r="B101" s="69" t="s">
        <v>226</v>
      </c>
      <c r="C101" s="60">
        <v>57.699999999999818</v>
      </c>
      <c r="D101" s="61">
        <v>8154.3534338358195</v>
      </c>
      <c r="E101" s="60">
        <v>9.410000000000025</v>
      </c>
      <c r="F101" s="61">
        <v>12449.618489984623</v>
      </c>
      <c r="G101" s="60">
        <v>5.7700000000000102</v>
      </c>
      <c r="H101" s="61">
        <v>36344.754928488685</v>
      </c>
      <c r="I101" s="60">
        <v>0</v>
      </c>
      <c r="J101" s="61">
        <v>0</v>
      </c>
      <c r="K101" s="60">
        <v>85.433333333333337</v>
      </c>
      <c r="L101" s="61">
        <v>8205.8373009694387</v>
      </c>
      <c r="M101" s="62">
        <v>65150</v>
      </c>
      <c r="N101" s="70">
        <v>2</v>
      </c>
      <c r="O101" s="71">
        <v>32580</v>
      </c>
      <c r="P101" s="65"/>
      <c r="Q101" s="66"/>
      <c r="R101" s="67">
        <v>2</v>
      </c>
      <c r="S101" s="66">
        <v>32575</v>
      </c>
    </row>
    <row r="102" spans="1:19" x14ac:dyDescent="0.15">
      <c r="A102" s="68" t="s">
        <v>227</v>
      </c>
      <c r="B102" s="69" t="s">
        <v>228</v>
      </c>
      <c r="C102" s="60">
        <v>48.200000000000273</v>
      </c>
      <c r="D102" s="61">
        <v>6811.7822445561515</v>
      </c>
      <c r="E102" s="60">
        <v>4.1200000000000614</v>
      </c>
      <c r="F102" s="61">
        <v>5450.8425269646414</v>
      </c>
      <c r="G102" s="60">
        <v>2.1599999999999966</v>
      </c>
      <c r="H102" s="61">
        <v>13605.662156938524</v>
      </c>
      <c r="I102" s="60">
        <v>0</v>
      </c>
      <c r="J102" s="61">
        <v>0</v>
      </c>
      <c r="K102" s="60">
        <v>39.733333333333334</v>
      </c>
      <c r="L102" s="61">
        <v>3816.3706838687367</v>
      </c>
      <c r="M102" s="62">
        <v>29680</v>
      </c>
      <c r="N102" s="70">
        <v>2</v>
      </c>
      <c r="O102" s="71">
        <v>14840</v>
      </c>
      <c r="P102" s="65"/>
      <c r="Q102" s="66"/>
      <c r="R102" s="67">
        <v>2</v>
      </c>
      <c r="S102" s="66">
        <v>14840</v>
      </c>
    </row>
    <row r="103" spans="1:19" x14ac:dyDescent="0.15">
      <c r="A103" s="68" t="s">
        <v>229</v>
      </c>
      <c r="B103" s="69" t="s">
        <v>230</v>
      </c>
      <c r="C103" s="60">
        <v>92.099999999999909</v>
      </c>
      <c r="D103" s="61">
        <v>13015.874371859283</v>
      </c>
      <c r="E103" s="60">
        <v>4.5</v>
      </c>
      <c r="F103" s="61">
        <v>5953.5901386748837</v>
      </c>
      <c r="G103" s="60">
        <v>2.1999999999999886</v>
      </c>
      <c r="H103" s="61">
        <v>13857.618863548449</v>
      </c>
      <c r="I103" s="60">
        <v>0</v>
      </c>
      <c r="J103" s="61">
        <v>0</v>
      </c>
      <c r="K103" s="60">
        <v>242.56666666666666</v>
      </c>
      <c r="L103" s="61">
        <v>23298.430760497311</v>
      </c>
      <c r="M103" s="62">
        <v>56130</v>
      </c>
      <c r="N103" s="70">
        <v>2</v>
      </c>
      <c r="O103" s="71">
        <v>28070</v>
      </c>
      <c r="P103" s="65"/>
      <c r="Q103" s="66"/>
      <c r="R103" s="67">
        <v>2</v>
      </c>
      <c r="S103" s="66">
        <v>28065</v>
      </c>
    </row>
    <row r="104" spans="1:19" x14ac:dyDescent="0.15">
      <c r="A104" s="68" t="s">
        <v>231</v>
      </c>
      <c r="B104" s="69" t="s">
        <v>232</v>
      </c>
      <c r="C104" s="60">
        <v>51.399999999999636</v>
      </c>
      <c r="D104" s="61">
        <v>7264.0167504187084</v>
      </c>
      <c r="E104" s="60">
        <v>5.7099999999999795</v>
      </c>
      <c r="F104" s="61">
        <v>7554.4443759629921</v>
      </c>
      <c r="G104" s="60">
        <v>2.7400000000000091</v>
      </c>
      <c r="H104" s="61">
        <v>17259.034402783214</v>
      </c>
      <c r="I104" s="60">
        <v>0</v>
      </c>
      <c r="J104" s="61">
        <v>0</v>
      </c>
      <c r="K104" s="60">
        <v>23.883333333333333</v>
      </c>
      <c r="L104" s="61">
        <v>2293.9845595570046</v>
      </c>
      <c r="M104" s="62">
        <v>34370</v>
      </c>
      <c r="N104" s="70">
        <v>2</v>
      </c>
      <c r="O104" s="71">
        <v>17190</v>
      </c>
      <c r="P104" s="65"/>
      <c r="Q104" s="66"/>
      <c r="R104" s="67">
        <v>2</v>
      </c>
      <c r="S104" s="66">
        <v>17185</v>
      </c>
    </row>
    <row r="105" spans="1:19" x14ac:dyDescent="0.15">
      <c r="A105" s="68" t="s">
        <v>233</v>
      </c>
      <c r="B105" s="69" t="s">
        <v>234</v>
      </c>
      <c r="C105" s="60">
        <v>83.599999999999909</v>
      </c>
      <c r="D105" s="61">
        <v>11814.626465661628</v>
      </c>
      <c r="E105" s="60">
        <v>11.440000000000055</v>
      </c>
      <c r="F105" s="61">
        <v>15135.349152542443</v>
      </c>
      <c r="G105" s="60">
        <v>4.1899999999999977</v>
      </c>
      <c r="H105" s="61">
        <v>26392.465017394665</v>
      </c>
      <c r="I105" s="60">
        <v>0</v>
      </c>
      <c r="J105" s="61">
        <v>0</v>
      </c>
      <c r="K105" s="60">
        <v>83.2</v>
      </c>
      <c r="L105" s="61">
        <v>7991.326532664737</v>
      </c>
      <c r="M105" s="62">
        <v>61330</v>
      </c>
      <c r="N105" s="70">
        <v>2</v>
      </c>
      <c r="O105" s="71">
        <v>30670</v>
      </c>
      <c r="P105" s="65"/>
      <c r="Q105" s="66"/>
      <c r="R105" s="67">
        <v>2</v>
      </c>
      <c r="S105" s="66">
        <v>30665</v>
      </c>
    </row>
    <row r="106" spans="1:19" x14ac:dyDescent="0.15">
      <c r="A106" s="68" t="s">
        <v>235</v>
      </c>
      <c r="B106" s="69" t="s">
        <v>236</v>
      </c>
      <c r="C106" s="60">
        <v>21.800000000000182</v>
      </c>
      <c r="D106" s="61">
        <v>3080.8475711893052</v>
      </c>
      <c r="E106" s="60">
        <v>2.7800000000000296</v>
      </c>
      <c r="F106" s="61">
        <v>3677.9956856703006</v>
      </c>
      <c r="G106" s="60">
        <v>1.3599999999999994</v>
      </c>
      <c r="H106" s="61">
        <v>8566.528024739082</v>
      </c>
      <c r="I106" s="60">
        <v>0</v>
      </c>
      <c r="J106" s="61">
        <v>0</v>
      </c>
      <c r="K106" s="60">
        <v>65.916666666666671</v>
      </c>
      <c r="L106" s="61">
        <v>6331.269318247002</v>
      </c>
      <c r="M106" s="62">
        <v>21660</v>
      </c>
      <c r="N106" s="70">
        <v>2</v>
      </c>
      <c r="O106" s="71">
        <v>10830</v>
      </c>
      <c r="P106" s="65"/>
      <c r="Q106" s="66"/>
      <c r="R106" s="67">
        <v>2</v>
      </c>
      <c r="S106" s="66">
        <v>10830</v>
      </c>
    </row>
    <row r="107" spans="1:19" x14ac:dyDescent="0.15">
      <c r="A107" s="68" t="s">
        <v>237</v>
      </c>
      <c r="B107" s="69" t="s">
        <v>238</v>
      </c>
      <c r="C107" s="60">
        <v>39.099999999999909</v>
      </c>
      <c r="D107" s="61">
        <v>5525.7403685091995</v>
      </c>
      <c r="E107" s="60">
        <v>11.21999999999997</v>
      </c>
      <c r="F107" s="61">
        <v>14844.284745762672</v>
      </c>
      <c r="G107" s="60">
        <v>5.7699999999999818</v>
      </c>
      <c r="H107" s="61">
        <v>36344.754928488503</v>
      </c>
      <c r="I107" s="60">
        <v>0</v>
      </c>
      <c r="J107" s="61">
        <v>0</v>
      </c>
      <c r="K107" s="60">
        <v>8.0333333333333332</v>
      </c>
      <c r="L107" s="61">
        <v>771.59843524527309</v>
      </c>
      <c r="M107" s="62">
        <v>57490</v>
      </c>
      <c r="N107" s="70">
        <v>2</v>
      </c>
      <c r="O107" s="71">
        <v>28750</v>
      </c>
      <c r="P107" s="65"/>
      <c r="Q107" s="66"/>
      <c r="R107" s="67">
        <v>2</v>
      </c>
      <c r="S107" s="66">
        <v>28745</v>
      </c>
    </row>
    <row r="108" spans="1:19" x14ac:dyDescent="0.15">
      <c r="A108" s="68" t="s">
        <v>239</v>
      </c>
      <c r="B108" s="69" t="s">
        <v>240</v>
      </c>
      <c r="C108" s="60">
        <v>60.800000000000182</v>
      </c>
      <c r="D108" s="61">
        <v>8592.4556113903091</v>
      </c>
      <c r="E108" s="60">
        <v>10.559999999999945</v>
      </c>
      <c r="F108" s="61">
        <v>13971.091525423655</v>
      </c>
      <c r="G108" s="60">
        <v>8.2199999999999989</v>
      </c>
      <c r="H108" s="61">
        <v>51777.103208349457</v>
      </c>
      <c r="I108" s="60">
        <v>0</v>
      </c>
      <c r="J108" s="61">
        <v>0</v>
      </c>
      <c r="K108" s="60">
        <v>189.7</v>
      </c>
      <c r="L108" s="61">
        <v>18220.608692866594</v>
      </c>
      <c r="M108" s="62">
        <v>92560</v>
      </c>
      <c r="N108" s="70">
        <v>2</v>
      </c>
      <c r="O108" s="71">
        <v>46280</v>
      </c>
      <c r="P108" s="65"/>
      <c r="Q108" s="66"/>
      <c r="R108" s="67">
        <v>2</v>
      </c>
      <c r="S108" s="66">
        <v>46280</v>
      </c>
    </row>
    <row r="109" spans="1:19" x14ac:dyDescent="0.15">
      <c r="A109" s="68" t="s">
        <v>241</v>
      </c>
      <c r="B109" s="69" t="s">
        <v>242</v>
      </c>
      <c r="C109" s="60">
        <v>36.599999999999909</v>
      </c>
      <c r="D109" s="61">
        <v>5172.4321608040073</v>
      </c>
      <c r="E109" s="60">
        <v>4.8299999999999272</v>
      </c>
      <c r="F109" s="61">
        <v>6390.1867488442795</v>
      </c>
      <c r="G109" s="60">
        <v>1.6399999999999864</v>
      </c>
      <c r="H109" s="61">
        <v>10330.224971008811</v>
      </c>
      <c r="I109" s="60">
        <v>0</v>
      </c>
      <c r="J109" s="61">
        <v>0</v>
      </c>
      <c r="K109" s="60">
        <v>15.25</v>
      </c>
      <c r="L109" s="61">
        <v>1464.7563656627071</v>
      </c>
      <c r="M109" s="62">
        <v>23360</v>
      </c>
      <c r="N109" s="70">
        <v>2</v>
      </c>
      <c r="O109" s="71">
        <v>11680</v>
      </c>
      <c r="P109" s="65"/>
      <c r="Q109" s="66"/>
      <c r="R109" s="67">
        <v>2</v>
      </c>
      <c r="S109" s="66">
        <v>11680</v>
      </c>
    </row>
    <row r="110" spans="1:19" x14ac:dyDescent="0.15">
      <c r="A110" s="68" t="s">
        <v>243</v>
      </c>
      <c r="B110" s="69" t="s">
        <v>244</v>
      </c>
      <c r="C110" s="60">
        <v>51.700000000000273</v>
      </c>
      <c r="D110" s="61">
        <v>7306.4137353434216</v>
      </c>
      <c r="E110" s="60">
        <v>5.1899999999999977</v>
      </c>
      <c r="F110" s="61">
        <v>6866.4739599383629</v>
      </c>
      <c r="G110" s="60">
        <v>2.230000000000004</v>
      </c>
      <c r="H110" s="61">
        <v>14046.586393506024</v>
      </c>
      <c r="I110" s="60">
        <v>0</v>
      </c>
      <c r="J110" s="61">
        <v>0</v>
      </c>
      <c r="K110" s="60">
        <v>214.48333333333332</v>
      </c>
      <c r="L110" s="61">
        <v>20601.037890397132</v>
      </c>
      <c r="M110" s="62">
        <v>48820</v>
      </c>
      <c r="N110" s="70">
        <v>2</v>
      </c>
      <c r="O110" s="71">
        <v>24410</v>
      </c>
      <c r="P110" s="65"/>
      <c r="Q110" s="66"/>
      <c r="R110" s="67">
        <v>2</v>
      </c>
      <c r="S110" s="66">
        <v>24410</v>
      </c>
    </row>
    <row r="111" spans="1:19" x14ac:dyDescent="0.15">
      <c r="A111" s="68" t="s">
        <v>245</v>
      </c>
      <c r="B111" s="69" t="s">
        <v>246</v>
      </c>
      <c r="C111" s="60">
        <v>28.099999999999909</v>
      </c>
      <c r="D111" s="61">
        <v>3971.1842546063522</v>
      </c>
      <c r="E111" s="60">
        <v>10</v>
      </c>
      <c r="F111" s="61">
        <v>13230.200308166408</v>
      </c>
      <c r="G111" s="60">
        <v>5.2599999999999909</v>
      </c>
      <c r="H111" s="61">
        <v>33132.306919211405</v>
      </c>
      <c r="I111" s="60">
        <v>0</v>
      </c>
      <c r="J111" s="61">
        <v>0</v>
      </c>
      <c r="K111" s="60">
        <v>29.733333333333334</v>
      </c>
      <c r="L111" s="61">
        <v>2855.8747063849942</v>
      </c>
      <c r="M111" s="62">
        <v>53190</v>
      </c>
      <c r="N111" s="70">
        <v>2</v>
      </c>
      <c r="O111" s="71">
        <v>26600</v>
      </c>
      <c r="P111" s="65"/>
      <c r="Q111" s="66"/>
      <c r="R111" s="67">
        <v>2</v>
      </c>
      <c r="S111" s="66">
        <v>26595</v>
      </c>
    </row>
    <row r="112" spans="1:19" x14ac:dyDescent="0.15">
      <c r="A112" s="68" t="s">
        <v>247</v>
      </c>
      <c r="B112" s="69" t="s">
        <v>248</v>
      </c>
      <c r="C112" s="60">
        <v>24.299999999999955</v>
      </c>
      <c r="D112" s="61">
        <v>3434.1557788944656</v>
      </c>
      <c r="E112" s="60">
        <v>3.4200000000000159</v>
      </c>
      <c r="F112" s="61">
        <v>4524.7285053929327</v>
      </c>
      <c r="G112" s="60">
        <v>1.1200000000000045</v>
      </c>
      <c r="H112" s="61">
        <v>7054.7877850792747</v>
      </c>
      <c r="I112" s="60">
        <v>0</v>
      </c>
      <c r="J112" s="61">
        <v>0</v>
      </c>
      <c r="K112" s="60">
        <v>97.11666666666666</v>
      </c>
      <c r="L112" s="61">
        <v>9328.0167679962778</v>
      </c>
      <c r="M112" s="62">
        <v>24340</v>
      </c>
      <c r="N112" s="70">
        <v>1</v>
      </c>
      <c r="O112" s="71">
        <v>24340</v>
      </c>
      <c r="P112" s="65"/>
      <c r="Q112" s="66">
        <v>24340</v>
      </c>
      <c r="R112" s="67">
        <v>1</v>
      </c>
      <c r="S112" s="66"/>
    </row>
    <row r="113" spans="1:19" x14ac:dyDescent="0.15">
      <c r="A113" s="68" t="s">
        <v>249</v>
      </c>
      <c r="B113" s="69" t="s">
        <v>250</v>
      </c>
      <c r="C113" s="60">
        <v>28.099999999999909</v>
      </c>
      <c r="D113" s="61">
        <v>3971.1842546063522</v>
      </c>
      <c r="E113" s="60">
        <v>9.4800000000000182</v>
      </c>
      <c r="F113" s="61">
        <v>12542.229892141781</v>
      </c>
      <c r="G113" s="60">
        <v>5.3599999999999994</v>
      </c>
      <c r="H113" s="61">
        <v>33762.198685736388</v>
      </c>
      <c r="I113" s="60">
        <v>0</v>
      </c>
      <c r="J113" s="61">
        <v>0</v>
      </c>
      <c r="K113" s="60">
        <v>62.033333333333331</v>
      </c>
      <c r="L113" s="61">
        <v>5958.2767136574821</v>
      </c>
      <c r="M113" s="62">
        <v>56230</v>
      </c>
      <c r="N113" s="70">
        <v>1</v>
      </c>
      <c r="O113" s="71">
        <v>56230</v>
      </c>
      <c r="P113" s="65"/>
      <c r="Q113" s="66">
        <v>56230</v>
      </c>
      <c r="R113" s="67">
        <v>1</v>
      </c>
      <c r="S113" s="66"/>
    </row>
    <row r="114" spans="1:19" x14ac:dyDescent="0.15">
      <c r="A114" s="68" t="s">
        <v>251</v>
      </c>
      <c r="B114" s="69" t="s">
        <v>252</v>
      </c>
      <c r="C114" s="60">
        <v>34.099999999999909</v>
      </c>
      <c r="D114" s="61">
        <v>4819.1239530988141</v>
      </c>
      <c r="E114" s="60">
        <v>6.6400000000000148</v>
      </c>
      <c r="F114" s="61">
        <v>8784.8530046225151</v>
      </c>
      <c r="G114" s="60">
        <v>2.8599999999999994</v>
      </c>
      <c r="H114" s="61">
        <v>18014.904522613073</v>
      </c>
      <c r="I114" s="60">
        <v>0</v>
      </c>
      <c r="J114" s="61">
        <v>0</v>
      </c>
      <c r="K114" s="60">
        <v>16.399999999999999</v>
      </c>
      <c r="L114" s="61">
        <v>1575.2134030733373</v>
      </c>
      <c r="M114" s="62">
        <v>33190</v>
      </c>
      <c r="N114" s="70">
        <v>1</v>
      </c>
      <c r="O114" s="71">
        <v>33190</v>
      </c>
      <c r="P114" s="65"/>
      <c r="Q114" s="66">
        <v>33190</v>
      </c>
      <c r="R114" s="67">
        <v>1</v>
      </c>
      <c r="S114" s="66"/>
    </row>
    <row r="115" spans="1:19" x14ac:dyDescent="0.15">
      <c r="A115" s="68" t="s">
        <v>253</v>
      </c>
      <c r="B115" s="69" t="s">
        <v>254</v>
      </c>
      <c r="C115" s="60">
        <v>35.5</v>
      </c>
      <c r="D115" s="61">
        <v>5016.9765494137346</v>
      </c>
      <c r="E115" s="60">
        <v>4.9499999999999886</v>
      </c>
      <c r="F115" s="61">
        <v>6548.9491525423573</v>
      </c>
      <c r="G115" s="60">
        <v>3.4899999999999949</v>
      </c>
      <c r="H115" s="61">
        <v>21983.22265172012</v>
      </c>
      <c r="I115" s="60">
        <v>0</v>
      </c>
      <c r="J115" s="61">
        <v>0</v>
      </c>
      <c r="K115" s="60">
        <v>6.7333333333333334</v>
      </c>
      <c r="L115" s="61">
        <v>646.73395817238656</v>
      </c>
      <c r="M115" s="62">
        <v>34200</v>
      </c>
      <c r="N115" s="70">
        <v>1</v>
      </c>
      <c r="O115" s="71">
        <v>34200</v>
      </c>
      <c r="P115" s="65"/>
      <c r="Q115" s="66">
        <v>34200</v>
      </c>
      <c r="R115" s="67">
        <v>1</v>
      </c>
      <c r="S115" s="66"/>
    </row>
    <row r="116" spans="1:19" x14ac:dyDescent="0.15">
      <c r="A116" s="68" t="s">
        <v>255</v>
      </c>
      <c r="B116" s="69" t="s">
        <v>256</v>
      </c>
      <c r="C116" s="60">
        <v>42.900000000000091</v>
      </c>
      <c r="D116" s="61">
        <v>6062.7688442211174</v>
      </c>
      <c r="E116" s="60">
        <v>12.099999999999966</v>
      </c>
      <c r="F116" s="61">
        <v>16008.542372881309</v>
      </c>
      <c r="G116" s="60">
        <v>6.8500000000000085</v>
      </c>
      <c r="H116" s="61">
        <v>43147.586006957943</v>
      </c>
      <c r="I116" s="60">
        <v>0</v>
      </c>
      <c r="J116" s="61">
        <v>0</v>
      </c>
      <c r="K116" s="60">
        <v>51.6</v>
      </c>
      <c r="L116" s="61">
        <v>4956.1592438161106</v>
      </c>
      <c r="M116" s="62">
        <v>70180</v>
      </c>
      <c r="N116" s="70">
        <v>1</v>
      </c>
      <c r="O116" s="71">
        <v>70180</v>
      </c>
      <c r="P116" s="65"/>
      <c r="Q116" s="66">
        <v>70180</v>
      </c>
      <c r="R116" s="67">
        <v>1</v>
      </c>
      <c r="S116" s="66"/>
    </row>
    <row r="117" spans="1:19" x14ac:dyDescent="0.15">
      <c r="A117" s="68" t="s">
        <v>257</v>
      </c>
      <c r="B117" s="69" t="s">
        <v>258</v>
      </c>
      <c r="C117" s="60">
        <v>46.599999999999909</v>
      </c>
      <c r="D117" s="61">
        <v>6585.664991624777</v>
      </c>
      <c r="E117" s="60">
        <v>9.7100000000000364</v>
      </c>
      <c r="F117" s="61">
        <v>12846.52449922963</v>
      </c>
      <c r="G117" s="60">
        <v>5.0699999999999932</v>
      </c>
      <c r="H117" s="61">
        <v>31935.512562814045</v>
      </c>
      <c r="I117" s="60">
        <v>0</v>
      </c>
      <c r="J117" s="61">
        <v>0</v>
      </c>
      <c r="K117" s="60">
        <v>277.75</v>
      </c>
      <c r="L117" s="61">
        <v>26677.775774610946</v>
      </c>
      <c r="M117" s="62">
        <v>78050</v>
      </c>
      <c r="N117" s="70">
        <v>2</v>
      </c>
      <c r="O117" s="71">
        <v>39030</v>
      </c>
      <c r="P117" s="65"/>
      <c r="Q117" s="66"/>
      <c r="R117" s="67">
        <v>2</v>
      </c>
      <c r="S117" s="66">
        <v>39025</v>
      </c>
    </row>
    <row r="118" spans="1:19" x14ac:dyDescent="0.15">
      <c r="A118" s="68" t="s">
        <v>259</v>
      </c>
      <c r="B118" s="69" t="s">
        <v>260</v>
      </c>
      <c r="C118" s="60">
        <v>38.699999999999818</v>
      </c>
      <c r="D118" s="61">
        <v>5469.2110552763561</v>
      </c>
      <c r="E118" s="60">
        <v>10.919999999999959</v>
      </c>
      <c r="F118" s="61">
        <v>14447.378736517665</v>
      </c>
      <c r="G118" s="60">
        <v>7.4099999999999966</v>
      </c>
      <c r="H118" s="61">
        <v>46674.979899497492</v>
      </c>
      <c r="I118" s="60">
        <v>0</v>
      </c>
      <c r="J118" s="61">
        <v>0</v>
      </c>
      <c r="K118" s="60">
        <v>180.61666666666667</v>
      </c>
      <c r="L118" s="61">
        <v>17348.158179985527</v>
      </c>
      <c r="M118" s="62">
        <v>83940</v>
      </c>
      <c r="N118" s="70">
        <v>2</v>
      </c>
      <c r="O118" s="71">
        <v>41970</v>
      </c>
      <c r="P118" s="65"/>
      <c r="Q118" s="66"/>
      <c r="R118" s="67">
        <v>2</v>
      </c>
      <c r="S118" s="66">
        <v>41970</v>
      </c>
    </row>
    <row r="119" spans="1:19" x14ac:dyDescent="0.15">
      <c r="A119" s="68" t="s">
        <v>261</v>
      </c>
      <c r="B119" s="69" t="s">
        <v>262</v>
      </c>
      <c r="C119" s="60">
        <v>46.200000000000045</v>
      </c>
      <c r="D119" s="61">
        <v>6529.1356783919655</v>
      </c>
      <c r="E119" s="60">
        <v>7.5200000000000387</v>
      </c>
      <c r="F119" s="61">
        <v>9949.1106317411904</v>
      </c>
      <c r="G119" s="60">
        <v>3.6300000000000097</v>
      </c>
      <c r="H119" s="61">
        <v>22865.071124855116</v>
      </c>
      <c r="I119" s="60">
        <v>0</v>
      </c>
      <c r="J119" s="61">
        <v>0</v>
      </c>
      <c r="K119" s="60">
        <v>22.7</v>
      </c>
      <c r="L119" s="61">
        <v>2180.3258688880951</v>
      </c>
      <c r="M119" s="62">
        <v>41520</v>
      </c>
      <c r="N119" s="70">
        <v>2</v>
      </c>
      <c r="O119" s="71">
        <v>20760</v>
      </c>
      <c r="P119" s="65"/>
      <c r="Q119" s="66"/>
      <c r="R119" s="67">
        <v>2</v>
      </c>
      <c r="S119" s="66">
        <v>20760</v>
      </c>
    </row>
    <row r="120" spans="1:19" x14ac:dyDescent="0.15">
      <c r="A120" s="68" t="s">
        <v>263</v>
      </c>
      <c r="B120" s="69" t="s">
        <v>264</v>
      </c>
      <c r="C120" s="60">
        <v>32.5</v>
      </c>
      <c r="D120" s="61">
        <v>4593.0067001675034</v>
      </c>
      <c r="E120" s="60">
        <v>10.75</v>
      </c>
      <c r="F120" s="61">
        <v>14222.465331278889</v>
      </c>
      <c r="G120" s="60">
        <v>3.7999999999999829</v>
      </c>
      <c r="H120" s="61">
        <v>23935.887127947335</v>
      </c>
      <c r="I120" s="60">
        <v>0</v>
      </c>
      <c r="J120" s="61">
        <v>0</v>
      </c>
      <c r="K120" s="60">
        <v>2.65</v>
      </c>
      <c r="L120" s="61">
        <v>254.53143403319172</v>
      </c>
      <c r="M120" s="62">
        <v>43010</v>
      </c>
      <c r="N120" s="70">
        <v>2</v>
      </c>
      <c r="O120" s="71">
        <v>21510</v>
      </c>
      <c r="P120" s="65"/>
      <c r="Q120" s="66"/>
      <c r="R120" s="67">
        <v>2</v>
      </c>
      <c r="S120" s="66">
        <v>21505</v>
      </c>
    </row>
    <row r="121" spans="1:19" x14ac:dyDescent="0.15">
      <c r="A121" s="68" t="s">
        <v>265</v>
      </c>
      <c r="B121" s="69" t="s">
        <v>266</v>
      </c>
      <c r="C121" s="60">
        <v>47.700000000000045</v>
      </c>
      <c r="D121" s="61">
        <v>6741.1206030150815</v>
      </c>
      <c r="E121" s="60">
        <v>5.25</v>
      </c>
      <c r="F121" s="61">
        <v>6945.8551617873645</v>
      </c>
      <c r="G121" s="60">
        <v>2.8000000000000114</v>
      </c>
      <c r="H121" s="61">
        <v>17636.969462698187</v>
      </c>
      <c r="I121" s="60">
        <v>0</v>
      </c>
      <c r="J121" s="61">
        <v>0</v>
      </c>
      <c r="K121" s="60">
        <v>45.366666666666667</v>
      </c>
      <c r="L121" s="61">
        <v>4357.4500845179118</v>
      </c>
      <c r="M121" s="62">
        <v>35680</v>
      </c>
      <c r="N121" s="70">
        <v>2</v>
      </c>
      <c r="O121" s="71">
        <v>17840</v>
      </c>
      <c r="P121" s="65"/>
      <c r="Q121" s="66"/>
      <c r="R121" s="67">
        <v>2</v>
      </c>
      <c r="S121" s="66">
        <v>17840</v>
      </c>
    </row>
    <row r="122" spans="1:19" x14ac:dyDescent="0.15">
      <c r="A122" s="68" t="s">
        <v>267</v>
      </c>
      <c r="B122" s="69" t="s">
        <v>268</v>
      </c>
      <c r="C122" s="60">
        <v>31.599999999999909</v>
      </c>
      <c r="D122" s="61">
        <v>4465.8157453936219</v>
      </c>
      <c r="E122" s="60">
        <v>4.2299999999999613</v>
      </c>
      <c r="F122" s="61">
        <v>5596.3747303543396</v>
      </c>
      <c r="G122" s="60">
        <v>1.3799999999999955</v>
      </c>
      <c r="H122" s="61">
        <v>8692.5063780440432</v>
      </c>
      <c r="I122" s="60">
        <v>0</v>
      </c>
      <c r="J122" s="61">
        <v>0</v>
      </c>
      <c r="K122" s="60">
        <v>94.7</v>
      </c>
      <c r="L122" s="61">
        <v>9095.8969067710404</v>
      </c>
      <c r="M122" s="62">
        <v>27850</v>
      </c>
      <c r="N122" s="70">
        <v>2</v>
      </c>
      <c r="O122" s="71">
        <v>13930</v>
      </c>
      <c r="P122" s="65"/>
      <c r="Q122" s="66"/>
      <c r="R122" s="67">
        <v>2</v>
      </c>
      <c r="S122" s="66">
        <v>13925</v>
      </c>
    </row>
    <row r="123" spans="1:19" x14ac:dyDescent="0.15">
      <c r="A123" s="68" t="s">
        <v>269</v>
      </c>
      <c r="B123" s="69" t="s">
        <v>270</v>
      </c>
      <c r="C123" s="60">
        <v>25.199999999999818</v>
      </c>
      <c r="D123" s="61">
        <v>3561.3467336683157</v>
      </c>
      <c r="E123" s="60">
        <v>3.0600000000000023</v>
      </c>
      <c r="F123" s="61">
        <v>4048.4412942989243</v>
      </c>
      <c r="G123" s="60">
        <v>1.5899999999999892</v>
      </c>
      <c r="H123" s="61">
        <v>10015.279087746361</v>
      </c>
      <c r="I123" s="60">
        <v>0</v>
      </c>
      <c r="J123" s="61">
        <v>0</v>
      </c>
      <c r="K123" s="60">
        <v>45.016666666666666</v>
      </c>
      <c r="L123" s="61">
        <v>4323.8327253059806</v>
      </c>
      <c r="M123" s="62">
        <v>21950</v>
      </c>
      <c r="N123" s="70">
        <v>2</v>
      </c>
      <c r="O123" s="71">
        <v>10980</v>
      </c>
      <c r="P123" s="65"/>
      <c r="Q123" s="66"/>
      <c r="R123" s="67">
        <v>2</v>
      </c>
      <c r="S123" s="66">
        <v>10975</v>
      </c>
    </row>
    <row r="124" spans="1:19" x14ac:dyDescent="0.15">
      <c r="A124" s="68" t="s">
        <v>271</v>
      </c>
      <c r="B124" s="69" t="s">
        <v>272</v>
      </c>
      <c r="C124" s="60">
        <v>37.900000000000091</v>
      </c>
      <c r="D124" s="61">
        <v>5356.152428810733</v>
      </c>
      <c r="E124" s="60">
        <v>8.9600000000000364</v>
      </c>
      <c r="F124" s="61">
        <v>11854.259476117151</v>
      </c>
      <c r="G124" s="60">
        <v>6.0599999999999881</v>
      </c>
      <c r="H124" s="61">
        <v>38171.441051410846</v>
      </c>
      <c r="I124" s="60">
        <v>0</v>
      </c>
      <c r="J124" s="61">
        <v>0</v>
      </c>
      <c r="K124" s="60">
        <v>0</v>
      </c>
      <c r="L124" s="61">
        <v>0</v>
      </c>
      <c r="M124" s="62">
        <v>55380</v>
      </c>
      <c r="N124" s="70">
        <v>2</v>
      </c>
      <c r="O124" s="71">
        <v>27690</v>
      </c>
      <c r="P124" s="65"/>
      <c r="Q124" s="66"/>
      <c r="R124" s="67">
        <v>2</v>
      </c>
      <c r="S124" s="66">
        <v>27690</v>
      </c>
    </row>
    <row r="125" spans="1:19" x14ac:dyDescent="0.15">
      <c r="A125" s="68" t="s">
        <v>273</v>
      </c>
      <c r="B125" s="69" t="s">
        <v>274</v>
      </c>
      <c r="C125" s="60">
        <v>35.5</v>
      </c>
      <c r="D125" s="61">
        <v>5016.9765494137346</v>
      </c>
      <c r="E125" s="60">
        <v>6.8700000000000045</v>
      </c>
      <c r="F125" s="61">
        <v>9089.1476117103284</v>
      </c>
      <c r="G125" s="60">
        <v>3.5300000000000011</v>
      </c>
      <c r="H125" s="61">
        <v>22235.179358330133</v>
      </c>
      <c r="I125" s="60">
        <v>0</v>
      </c>
      <c r="J125" s="61">
        <v>0</v>
      </c>
      <c r="K125" s="60">
        <v>0</v>
      </c>
      <c r="L125" s="61">
        <v>0</v>
      </c>
      <c r="M125" s="62">
        <v>36340</v>
      </c>
      <c r="N125" s="70">
        <v>2</v>
      </c>
      <c r="O125" s="71">
        <v>18170</v>
      </c>
      <c r="P125" s="65"/>
      <c r="Q125" s="66"/>
      <c r="R125" s="67">
        <v>2</v>
      </c>
      <c r="S125" s="66">
        <v>18170</v>
      </c>
    </row>
    <row r="126" spans="1:19" x14ac:dyDescent="0.15">
      <c r="A126" s="68" t="s">
        <v>275</v>
      </c>
      <c r="B126" s="69" t="s">
        <v>276</v>
      </c>
      <c r="C126" s="60">
        <v>52.099999999999909</v>
      </c>
      <c r="D126" s="61">
        <v>7362.9430485762014</v>
      </c>
      <c r="E126" s="60">
        <v>2.9200000000000159</v>
      </c>
      <c r="F126" s="61">
        <v>3863.2184899846125</v>
      </c>
      <c r="G126" s="60">
        <v>0.98000000000000398</v>
      </c>
      <c r="H126" s="61">
        <v>6172.9393119443657</v>
      </c>
      <c r="I126" s="60">
        <v>0</v>
      </c>
      <c r="J126" s="61">
        <v>0</v>
      </c>
      <c r="K126" s="60">
        <v>283.14999999999998</v>
      </c>
      <c r="L126" s="61">
        <v>27196.443602452164</v>
      </c>
      <c r="M126" s="62">
        <v>44600</v>
      </c>
      <c r="N126" s="70">
        <v>2</v>
      </c>
      <c r="O126" s="71">
        <v>22300</v>
      </c>
      <c r="P126" s="65"/>
      <c r="Q126" s="66"/>
      <c r="R126" s="67">
        <v>2</v>
      </c>
      <c r="S126" s="66">
        <v>22300</v>
      </c>
    </row>
    <row r="127" spans="1:19" x14ac:dyDescent="0.15">
      <c r="A127" s="68" t="s">
        <v>277</v>
      </c>
      <c r="B127" s="69" t="s">
        <v>278</v>
      </c>
      <c r="C127" s="60">
        <v>30.199999999999818</v>
      </c>
      <c r="D127" s="61">
        <v>4267.9631490787006</v>
      </c>
      <c r="E127" s="60">
        <v>4.9999999999999432</v>
      </c>
      <c r="F127" s="61">
        <v>6615.1001540831294</v>
      </c>
      <c r="G127" s="60">
        <v>1.4899999999999949</v>
      </c>
      <c r="H127" s="61">
        <v>9385.3873212214658</v>
      </c>
      <c r="I127" s="60">
        <v>0</v>
      </c>
      <c r="J127" s="61">
        <v>0</v>
      </c>
      <c r="K127" s="60">
        <v>85.233333333333334</v>
      </c>
      <c r="L127" s="61">
        <v>8186.6273814197648</v>
      </c>
      <c r="M127" s="62">
        <v>28460</v>
      </c>
      <c r="N127" s="70">
        <v>2</v>
      </c>
      <c r="O127" s="71">
        <v>14230</v>
      </c>
      <c r="P127" s="65"/>
      <c r="Q127" s="66"/>
      <c r="R127" s="67">
        <v>2</v>
      </c>
      <c r="S127" s="66">
        <v>14230</v>
      </c>
    </row>
    <row r="128" spans="1:19" x14ac:dyDescent="0.15">
      <c r="A128" s="68" t="s">
        <v>279</v>
      </c>
      <c r="B128" s="69" t="s">
        <v>280</v>
      </c>
      <c r="C128" s="60">
        <v>32.900000000000091</v>
      </c>
      <c r="D128" s="61">
        <v>4649.5360134003477</v>
      </c>
      <c r="E128" s="60">
        <v>8.9899999999999523</v>
      </c>
      <c r="F128" s="61">
        <v>11893.950077041538</v>
      </c>
      <c r="G128" s="60">
        <v>5.0200000000000102</v>
      </c>
      <c r="H128" s="61">
        <v>31620.566679551685</v>
      </c>
      <c r="I128" s="60">
        <v>0</v>
      </c>
      <c r="J128" s="61">
        <v>0</v>
      </c>
      <c r="K128" s="60">
        <v>22.983333333333334</v>
      </c>
      <c r="L128" s="61">
        <v>2207.5399215834682</v>
      </c>
      <c r="M128" s="62">
        <v>50370</v>
      </c>
      <c r="N128" s="70">
        <v>2</v>
      </c>
      <c r="O128" s="71">
        <v>25190</v>
      </c>
      <c r="P128" s="65"/>
      <c r="Q128" s="66"/>
      <c r="R128" s="67">
        <v>2</v>
      </c>
      <c r="S128" s="66">
        <v>25185</v>
      </c>
    </row>
    <row r="129" spans="1:19" x14ac:dyDescent="0.15">
      <c r="A129" s="68" t="s">
        <v>281</v>
      </c>
      <c r="B129" s="69" t="s">
        <v>282</v>
      </c>
      <c r="C129" s="60">
        <v>39.900000000000091</v>
      </c>
      <c r="D129" s="61">
        <v>5638.7989949748871</v>
      </c>
      <c r="E129" s="60">
        <v>3.2399999999999523</v>
      </c>
      <c r="F129" s="61">
        <v>4286.5848998458532</v>
      </c>
      <c r="G129" s="60">
        <v>0.84000000000000341</v>
      </c>
      <c r="H129" s="61">
        <v>5291.0908388094558</v>
      </c>
      <c r="I129" s="60">
        <v>0</v>
      </c>
      <c r="J129" s="61">
        <v>0</v>
      </c>
      <c r="K129" s="60">
        <v>129.73333333333332</v>
      </c>
      <c r="L129" s="61">
        <v>12460.834481222417</v>
      </c>
      <c r="M129" s="62">
        <v>27680</v>
      </c>
      <c r="N129" s="70">
        <v>2</v>
      </c>
      <c r="O129" s="71">
        <v>13840</v>
      </c>
      <c r="P129" s="65"/>
      <c r="Q129" s="66"/>
      <c r="R129" s="67">
        <v>2</v>
      </c>
      <c r="S129" s="66">
        <v>13840</v>
      </c>
    </row>
    <row r="130" spans="1:19" x14ac:dyDescent="0.15">
      <c r="A130" s="68" t="s">
        <v>283</v>
      </c>
      <c r="B130" s="69" t="s">
        <v>284</v>
      </c>
      <c r="C130" s="60">
        <v>41.899999999999864</v>
      </c>
      <c r="D130" s="61">
        <v>5921.4455611390085</v>
      </c>
      <c r="E130" s="60">
        <v>6.9799999999999613</v>
      </c>
      <c r="F130" s="61">
        <v>9234.6798151001021</v>
      </c>
      <c r="G130" s="60">
        <v>3.1500000000000057</v>
      </c>
      <c r="H130" s="61">
        <v>19841.590645535416</v>
      </c>
      <c r="I130" s="60">
        <v>0</v>
      </c>
      <c r="J130" s="61">
        <v>0</v>
      </c>
      <c r="K130" s="60">
        <v>26.333333333333332</v>
      </c>
      <c r="L130" s="61">
        <v>2529.3060740405217</v>
      </c>
      <c r="M130" s="62">
        <v>37530</v>
      </c>
      <c r="N130" s="70">
        <v>2</v>
      </c>
      <c r="O130" s="71">
        <v>18770</v>
      </c>
      <c r="P130" s="65"/>
      <c r="Q130" s="66"/>
      <c r="R130" s="67">
        <v>2</v>
      </c>
      <c r="S130" s="66">
        <v>18765</v>
      </c>
    </row>
    <row r="131" spans="1:19" x14ac:dyDescent="0.15">
      <c r="A131" s="68" t="s">
        <v>285</v>
      </c>
      <c r="B131" s="69" t="s">
        <v>286</v>
      </c>
      <c r="C131" s="60">
        <v>50</v>
      </c>
      <c r="D131" s="61">
        <v>7066.1641541038516</v>
      </c>
      <c r="E131" s="60">
        <v>7.9300000000000068</v>
      </c>
      <c r="F131" s="61">
        <v>10491.548844375971</v>
      </c>
      <c r="G131" s="60">
        <v>4.7300000000000182</v>
      </c>
      <c r="H131" s="61">
        <v>29793.880556629432</v>
      </c>
      <c r="I131" s="60">
        <v>0</v>
      </c>
      <c r="J131" s="61">
        <v>0</v>
      </c>
      <c r="K131" s="60">
        <v>2.2666666666666666</v>
      </c>
      <c r="L131" s="61">
        <v>217.7124215629816</v>
      </c>
      <c r="M131" s="62">
        <v>47570</v>
      </c>
      <c r="N131" s="70">
        <v>2</v>
      </c>
      <c r="O131" s="71">
        <v>23790</v>
      </c>
      <c r="P131" s="65"/>
      <c r="Q131" s="66"/>
      <c r="R131" s="67">
        <v>2</v>
      </c>
      <c r="S131" s="66">
        <v>23785</v>
      </c>
    </row>
    <row r="132" spans="1:19" x14ac:dyDescent="0.15">
      <c r="A132" s="68" t="s">
        <v>287</v>
      </c>
      <c r="B132" s="69" t="s">
        <v>288</v>
      </c>
      <c r="C132" s="60">
        <v>24.700000000000273</v>
      </c>
      <c r="D132" s="61">
        <v>3490.6850921273412</v>
      </c>
      <c r="E132" s="60">
        <v>6.8700000000000045</v>
      </c>
      <c r="F132" s="61">
        <v>9089.1476117103284</v>
      </c>
      <c r="G132" s="60">
        <v>3.1200000000000045</v>
      </c>
      <c r="H132" s="61">
        <v>19652.623115577928</v>
      </c>
      <c r="I132" s="60">
        <v>0</v>
      </c>
      <c r="J132" s="61">
        <v>0</v>
      </c>
      <c r="K132" s="60">
        <v>58.35</v>
      </c>
      <c r="L132" s="61">
        <v>5604.494028617637</v>
      </c>
      <c r="M132" s="62">
        <v>37840</v>
      </c>
      <c r="N132" s="70">
        <v>2</v>
      </c>
      <c r="O132" s="71">
        <v>18920</v>
      </c>
      <c r="P132" s="65"/>
      <c r="Q132" s="66"/>
      <c r="R132" s="67">
        <v>2</v>
      </c>
      <c r="S132" s="66">
        <v>18920</v>
      </c>
    </row>
    <row r="133" spans="1:19" x14ac:dyDescent="0.15">
      <c r="A133" s="68" t="s">
        <v>289</v>
      </c>
      <c r="B133" s="69" t="s">
        <v>290</v>
      </c>
      <c r="C133" s="60">
        <v>25.799999999999955</v>
      </c>
      <c r="D133" s="61">
        <v>3646.1407035175812</v>
      </c>
      <c r="E133" s="60">
        <v>3.9899999999999807</v>
      </c>
      <c r="F133" s="61">
        <v>5278.8499229583713</v>
      </c>
      <c r="G133" s="60">
        <v>2.0999999999999943</v>
      </c>
      <c r="H133" s="61">
        <v>13227.727097023551</v>
      </c>
      <c r="I133" s="60">
        <v>0</v>
      </c>
      <c r="J133" s="61">
        <v>0</v>
      </c>
      <c r="K133" s="60">
        <v>25.616666666666667</v>
      </c>
      <c r="L133" s="61">
        <v>2460.4705289875201</v>
      </c>
      <c r="M133" s="62">
        <v>24610</v>
      </c>
      <c r="N133" s="70">
        <v>1</v>
      </c>
      <c r="O133" s="71">
        <v>24610</v>
      </c>
      <c r="P133" s="65"/>
      <c r="Q133" s="66">
        <v>24610</v>
      </c>
      <c r="R133" s="67">
        <v>1</v>
      </c>
      <c r="S133" s="66"/>
    </row>
    <row r="134" spans="1:19" x14ac:dyDescent="0.15">
      <c r="A134" s="68" t="s">
        <v>291</v>
      </c>
      <c r="B134" s="69" t="s">
        <v>292</v>
      </c>
      <c r="C134" s="60">
        <v>47.199999999999818</v>
      </c>
      <c r="D134" s="61">
        <v>6670.4589614740107</v>
      </c>
      <c r="E134" s="60">
        <v>2.5399999999999636</v>
      </c>
      <c r="F134" s="61">
        <v>3360.4708782742196</v>
      </c>
      <c r="G134" s="60">
        <v>1.4200000000000017</v>
      </c>
      <c r="H134" s="61">
        <v>8944.4630846540549</v>
      </c>
      <c r="I134" s="60">
        <v>0</v>
      </c>
      <c r="J134" s="61">
        <v>0</v>
      </c>
      <c r="K134" s="60">
        <v>62.766666666666666</v>
      </c>
      <c r="L134" s="61">
        <v>6028.7130853396229</v>
      </c>
      <c r="M134" s="62">
        <v>25000</v>
      </c>
      <c r="N134" s="70">
        <v>1</v>
      </c>
      <c r="O134" s="71">
        <v>25000</v>
      </c>
      <c r="P134" s="65"/>
      <c r="Q134" s="66">
        <v>25000</v>
      </c>
      <c r="R134" s="67">
        <v>1</v>
      </c>
      <c r="S134" s="66"/>
    </row>
    <row r="135" spans="1:19" x14ac:dyDescent="0.15">
      <c r="A135" s="68" t="s">
        <v>293</v>
      </c>
      <c r="B135" s="69" t="s">
        <v>294</v>
      </c>
      <c r="C135" s="60">
        <v>43</v>
      </c>
      <c r="D135" s="61">
        <v>6076.901172529313</v>
      </c>
      <c r="E135" s="60">
        <v>4.3700000000000045</v>
      </c>
      <c r="F135" s="61">
        <v>5781.5975346687264</v>
      </c>
      <c r="G135" s="60">
        <v>1.2599999999999909</v>
      </c>
      <c r="H135" s="61">
        <v>7936.6362582140946</v>
      </c>
      <c r="I135" s="60">
        <v>0</v>
      </c>
      <c r="J135" s="61">
        <v>0</v>
      </c>
      <c r="K135" s="60">
        <v>53.733333333333334</v>
      </c>
      <c r="L135" s="61">
        <v>5161.0650523459763</v>
      </c>
      <c r="M135" s="62">
        <v>24960</v>
      </c>
      <c r="N135" s="70">
        <v>1</v>
      </c>
      <c r="O135" s="71">
        <v>24960</v>
      </c>
      <c r="P135" s="65"/>
      <c r="Q135" s="66">
        <v>24960</v>
      </c>
      <c r="R135" s="67">
        <v>1</v>
      </c>
      <c r="S135" s="66"/>
    </row>
    <row r="136" spans="1:19" x14ac:dyDescent="0.15">
      <c r="A136" s="68" t="s">
        <v>295</v>
      </c>
      <c r="B136" s="69" t="s">
        <v>296</v>
      </c>
      <c r="C136" s="60">
        <v>36.799999999999955</v>
      </c>
      <c r="D136" s="61">
        <v>5200.6968174204285</v>
      </c>
      <c r="E136" s="60">
        <v>3.5799999999999841</v>
      </c>
      <c r="F136" s="61">
        <v>4736.4117103235531</v>
      </c>
      <c r="G136" s="60">
        <v>1.8400000000000034</v>
      </c>
      <c r="H136" s="61">
        <v>11590.008504058784</v>
      </c>
      <c r="I136" s="60">
        <v>0</v>
      </c>
      <c r="J136" s="61">
        <v>0</v>
      </c>
      <c r="K136" s="60">
        <v>0</v>
      </c>
      <c r="L136" s="61">
        <v>0</v>
      </c>
      <c r="M136" s="62">
        <v>21530</v>
      </c>
      <c r="N136" s="70">
        <v>1</v>
      </c>
      <c r="O136" s="71">
        <v>21530</v>
      </c>
      <c r="P136" s="65"/>
      <c r="Q136" s="66">
        <v>21530</v>
      </c>
      <c r="R136" s="67">
        <v>1</v>
      </c>
      <c r="S136" s="66"/>
    </row>
    <row r="137" spans="1:19" x14ac:dyDescent="0.15">
      <c r="A137" s="68" t="s">
        <v>297</v>
      </c>
      <c r="B137" s="69" t="s">
        <v>298</v>
      </c>
      <c r="C137" s="60">
        <v>42.099999999999909</v>
      </c>
      <c r="D137" s="61">
        <v>5949.7102177554307</v>
      </c>
      <c r="E137" s="60">
        <v>2.3199999999999932</v>
      </c>
      <c r="F137" s="61">
        <v>3069.406471494598</v>
      </c>
      <c r="G137" s="60">
        <v>1.460000000000008</v>
      </c>
      <c r="H137" s="61">
        <v>9196.4197912640684</v>
      </c>
      <c r="I137" s="60">
        <v>0</v>
      </c>
      <c r="J137" s="61">
        <v>0</v>
      </c>
      <c r="K137" s="60">
        <v>23.133333333333333</v>
      </c>
      <c r="L137" s="61">
        <v>2221.9473612457241</v>
      </c>
      <c r="M137" s="62">
        <v>20440</v>
      </c>
      <c r="N137" s="70">
        <v>1</v>
      </c>
      <c r="O137" s="71">
        <v>20440</v>
      </c>
      <c r="P137" s="65"/>
      <c r="Q137" s="66">
        <v>20440</v>
      </c>
      <c r="R137" s="67">
        <v>1</v>
      </c>
      <c r="S137" s="66"/>
    </row>
    <row r="138" spans="1:19" x14ac:dyDescent="0.15">
      <c r="A138" s="68" t="s">
        <v>299</v>
      </c>
      <c r="B138" s="69" t="s">
        <v>300</v>
      </c>
      <c r="C138" s="60">
        <v>35.799999999999727</v>
      </c>
      <c r="D138" s="61">
        <v>5059.3735343383196</v>
      </c>
      <c r="E138" s="60">
        <v>4.8799999999999955</v>
      </c>
      <c r="F138" s="61">
        <v>6456.3377503852016</v>
      </c>
      <c r="G138" s="60">
        <v>1.9000000000000057</v>
      </c>
      <c r="H138" s="61">
        <v>11967.943563973757</v>
      </c>
      <c r="I138" s="60">
        <v>0</v>
      </c>
      <c r="J138" s="61">
        <v>0</v>
      </c>
      <c r="K138" s="60">
        <v>26.05</v>
      </c>
      <c r="L138" s="61">
        <v>2502.0920213451491</v>
      </c>
      <c r="M138" s="62">
        <v>25990</v>
      </c>
      <c r="N138" s="70">
        <v>2</v>
      </c>
      <c r="O138" s="71">
        <v>13000</v>
      </c>
      <c r="P138" s="65"/>
      <c r="Q138" s="66"/>
      <c r="R138" s="67">
        <v>2</v>
      </c>
      <c r="S138" s="66">
        <v>12995</v>
      </c>
    </row>
    <row r="139" spans="1:19" x14ac:dyDescent="0.15">
      <c r="A139" s="68" t="s">
        <v>301</v>
      </c>
      <c r="B139" s="69" t="s">
        <v>302</v>
      </c>
      <c r="C139" s="60">
        <v>94.899999999999636</v>
      </c>
      <c r="D139" s="61">
        <v>13411.57956448906</v>
      </c>
      <c r="E139" s="60">
        <v>7.2300000000000182</v>
      </c>
      <c r="F139" s="61">
        <v>9565.4348228043382</v>
      </c>
      <c r="G139" s="60">
        <v>3.4800000000000182</v>
      </c>
      <c r="H139" s="61">
        <v>21920.233475067773</v>
      </c>
      <c r="I139" s="60">
        <v>0</v>
      </c>
      <c r="J139" s="61">
        <v>0</v>
      </c>
      <c r="K139" s="60">
        <v>35.85</v>
      </c>
      <c r="L139" s="61">
        <v>3443.3780792792168</v>
      </c>
      <c r="M139" s="62">
        <v>48340</v>
      </c>
      <c r="N139" s="70">
        <v>2</v>
      </c>
      <c r="O139" s="71">
        <v>24170</v>
      </c>
      <c r="P139" s="65"/>
      <c r="Q139" s="66"/>
      <c r="R139" s="67">
        <v>2</v>
      </c>
      <c r="S139" s="66">
        <v>24170</v>
      </c>
    </row>
    <row r="140" spans="1:19" x14ac:dyDescent="0.15">
      <c r="A140" s="68" t="s">
        <v>303</v>
      </c>
      <c r="B140" s="69" t="s">
        <v>304</v>
      </c>
      <c r="C140" s="60">
        <v>32.600000000000136</v>
      </c>
      <c r="D140" s="61">
        <v>4607.1390284757308</v>
      </c>
      <c r="E140" s="60">
        <v>7.3199999999999932</v>
      </c>
      <c r="F140" s="61">
        <v>9684.506625577802</v>
      </c>
      <c r="G140" s="60">
        <v>4.7400000000000091</v>
      </c>
      <c r="H140" s="61">
        <v>29856.869733281867</v>
      </c>
      <c r="I140" s="60">
        <v>0</v>
      </c>
      <c r="J140" s="61">
        <v>0</v>
      </c>
      <c r="K140" s="60">
        <v>21.633333333333333</v>
      </c>
      <c r="L140" s="61">
        <v>2077.8729646231627</v>
      </c>
      <c r="M140" s="62">
        <v>46230</v>
      </c>
      <c r="N140" s="70">
        <v>2</v>
      </c>
      <c r="O140" s="71">
        <v>23120</v>
      </c>
      <c r="P140" s="65"/>
      <c r="Q140" s="66"/>
      <c r="R140" s="67">
        <v>2</v>
      </c>
      <c r="S140" s="66">
        <v>23115</v>
      </c>
    </row>
    <row r="141" spans="1:19" x14ac:dyDescent="0.15">
      <c r="A141" s="68" t="s">
        <v>305</v>
      </c>
      <c r="B141" s="69" t="s">
        <v>306</v>
      </c>
      <c r="C141" s="60">
        <v>27.600000000000136</v>
      </c>
      <c r="D141" s="61">
        <v>3900.5226130653455</v>
      </c>
      <c r="E141" s="60">
        <v>4.67999999999995</v>
      </c>
      <c r="F141" s="61">
        <v>6191.7337442218131</v>
      </c>
      <c r="G141" s="60">
        <v>1.5300000000000011</v>
      </c>
      <c r="H141" s="61">
        <v>9637.3440278314774</v>
      </c>
      <c r="I141" s="60">
        <v>0</v>
      </c>
      <c r="J141" s="61">
        <v>0</v>
      </c>
      <c r="K141" s="60">
        <v>82.066666666666663</v>
      </c>
      <c r="L141" s="61">
        <v>7882.4703218832456</v>
      </c>
      <c r="M141" s="62">
        <v>27610</v>
      </c>
      <c r="N141" s="70">
        <v>2</v>
      </c>
      <c r="O141" s="71">
        <v>13810</v>
      </c>
      <c r="P141" s="65"/>
      <c r="Q141" s="66"/>
      <c r="R141" s="67">
        <v>2</v>
      </c>
      <c r="S141" s="66">
        <v>13805</v>
      </c>
    </row>
    <row r="142" spans="1:19" x14ac:dyDescent="0.15">
      <c r="A142" s="68" t="s">
        <v>307</v>
      </c>
      <c r="B142" s="69" t="s">
        <v>308</v>
      </c>
      <c r="C142" s="60">
        <v>48.700000000000273</v>
      </c>
      <c r="D142" s="61">
        <v>6882.4438860971904</v>
      </c>
      <c r="E142" s="60">
        <v>9.0499999999999545</v>
      </c>
      <c r="F142" s="61">
        <v>11973.33127889054</v>
      </c>
      <c r="G142" s="60">
        <v>4.2599999999999909</v>
      </c>
      <c r="H142" s="61">
        <v>26833.389253962076</v>
      </c>
      <c r="I142" s="60">
        <v>0</v>
      </c>
      <c r="J142" s="61">
        <v>0</v>
      </c>
      <c r="K142" s="60">
        <v>139.01666666666668</v>
      </c>
      <c r="L142" s="61">
        <v>13352.49491365316</v>
      </c>
      <c r="M142" s="62">
        <v>59040</v>
      </c>
      <c r="N142" s="70">
        <v>2</v>
      </c>
      <c r="O142" s="71">
        <v>29520</v>
      </c>
      <c r="P142" s="65"/>
      <c r="Q142" s="66"/>
      <c r="R142" s="67">
        <v>2</v>
      </c>
      <c r="S142" s="66">
        <v>29520</v>
      </c>
    </row>
    <row r="143" spans="1:19" x14ac:dyDescent="0.15">
      <c r="A143" s="68" t="s">
        <v>309</v>
      </c>
      <c r="B143" s="69" t="s">
        <v>310</v>
      </c>
      <c r="C143" s="60">
        <v>38.099999999999909</v>
      </c>
      <c r="D143" s="61">
        <v>5384.4170854271224</v>
      </c>
      <c r="E143" s="60">
        <v>5.25</v>
      </c>
      <c r="F143" s="61">
        <v>6945.8551617873645</v>
      </c>
      <c r="G143" s="60">
        <v>2.1500000000000057</v>
      </c>
      <c r="H143" s="61">
        <v>13542.672980286088</v>
      </c>
      <c r="I143" s="60">
        <v>0</v>
      </c>
      <c r="J143" s="61">
        <v>0</v>
      </c>
      <c r="K143" s="60">
        <v>0</v>
      </c>
      <c r="L143" s="61">
        <v>0</v>
      </c>
      <c r="M143" s="62">
        <v>25870</v>
      </c>
      <c r="N143" s="70">
        <v>2</v>
      </c>
      <c r="O143" s="71">
        <v>12940</v>
      </c>
      <c r="P143" s="65"/>
      <c r="Q143" s="66"/>
      <c r="R143" s="67">
        <v>2</v>
      </c>
      <c r="S143" s="66">
        <v>12935</v>
      </c>
    </row>
    <row r="144" spans="1:19" x14ac:dyDescent="0.15">
      <c r="A144" s="68" t="s">
        <v>311</v>
      </c>
      <c r="B144" s="69" t="s">
        <v>312</v>
      </c>
      <c r="C144" s="60">
        <v>37.300000000000182</v>
      </c>
      <c r="D144" s="61">
        <v>5271.3584589614993</v>
      </c>
      <c r="E144" s="60">
        <v>9.4800000000000182</v>
      </c>
      <c r="F144" s="61">
        <v>12542.229892141781</v>
      </c>
      <c r="G144" s="60">
        <v>4.6399999999999864</v>
      </c>
      <c r="H144" s="61">
        <v>29226.977966756793</v>
      </c>
      <c r="I144" s="60">
        <v>0</v>
      </c>
      <c r="J144" s="61">
        <v>0</v>
      </c>
      <c r="K144" s="60">
        <v>87.316666666666663</v>
      </c>
      <c r="L144" s="61">
        <v>8386.7307100622111</v>
      </c>
      <c r="M144" s="62">
        <v>55430</v>
      </c>
      <c r="N144" s="70">
        <v>2</v>
      </c>
      <c r="O144" s="71">
        <v>27720</v>
      </c>
      <c r="P144" s="65"/>
      <c r="Q144" s="66"/>
      <c r="R144" s="67">
        <v>2</v>
      </c>
      <c r="S144" s="66">
        <v>27715</v>
      </c>
    </row>
    <row r="145" spans="1:19" x14ac:dyDescent="0.15">
      <c r="A145" s="68" t="s">
        <v>313</v>
      </c>
      <c r="B145" s="69" t="s">
        <v>314</v>
      </c>
      <c r="C145" s="60">
        <v>53.400000000000091</v>
      </c>
      <c r="D145" s="61">
        <v>7546.6633165829271</v>
      </c>
      <c r="E145" s="60">
        <v>7.1399999999999864</v>
      </c>
      <c r="F145" s="61">
        <v>9446.363020030798</v>
      </c>
      <c r="G145" s="60">
        <v>4.539999999999992</v>
      </c>
      <c r="H145" s="61">
        <v>28597.086200231894</v>
      </c>
      <c r="I145" s="60">
        <v>0</v>
      </c>
      <c r="J145" s="61">
        <v>0</v>
      </c>
      <c r="K145" s="60">
        <v>98.9</v>
      </c>
      <c r="L145" s="61">
        <v>9499.3052173142132</v>
      </c>
      <c r="M145" s="62">
        <v>55090</v>
      </c>
      <c r="N145" s="70">
        <v>2</v>
      </c>
      <c r="O145" s="71">
        <v>27550</v>
      </c>
      <c r="P145" s="65"/>
      <c r="Q145" s="66"/>
      <c r="R145" s="67">
        <v>2</v>
      </c>
      <c r="S145" s="66">
        <v>27545</v>
      </c>
    </row>
    <row r="146" spans="1:19" x14ac:dyDescent="0.15">
      <c r="A146" s="68" t="s">
        <v>315</v>
      </c>
      <c r="B146" s="69" t="s">
        <v>316</v>
      </c>
      <c r="C146" s="60">
        <v>33.300000000000182</v>
      </c>
      <c r="D146" s="61">
        <v>4706.065326633191</v>
      </c>
      <c r="E146" s="60">
        <v>8.5099999999999909</v>
      </c>
      <c r="F146" s="61">
        <v>11258.900462249601</v>
      </c>
      <c r="G146" s="60">
        <v>4.4699999999999989</v>
      </c>
      <c r="H146" s="61">
        <v>28156.161963664483</v>
      </c>
      <c r="I146" s="60">
        <v>0</v>
      </c>
      <c r="J146" s="61">
        <v>0</v>
      </c>
      <c r="K146" s="60">
        <v>121.81666666666666</v>
      </c>
      <c r="L146" s="61">
        <v>11700.441832381122</v>
      </c>
      <c r="M146" s="62">
        <v>55820</v>
      </c>
      <c r="N146" s="70">
        <v>2</v>
      </c>
      <c r="O146" s="71">
        <v>27910</v>
      </c>
      <c r="P146" s="65"/>
      <c r="Q146" s="66"/>
      <c r="R146" s="67">
        <v>2</v>
      </c>
      <c r="S146" s="66">
        <v>27910</v>
      </c>
    </row>
    <row r="147" spans="1:19" x14ac:dyDescent="0.15">
      <c r="A147" s="68" t="s">
        <v>317</v>
      </c>
      <c r="B147" s="69" t="s">
        <v>318</v>
      </c>
      <c r="C147" s="60">
        <v>48.099999999999909</v>
      </c>
      <c r="D147" s="61">
        <v>6797.6499162478931</v>
      </c>
      <c r="E147" s="60">
        <v>6.4500000000000455</v>
      </c>
      <c r="F147" s="61">
        <v>8533.4791987673943</v>
      </c>
      <c r="G147" s="60">
        <v>2.960000000000008</v>
      </c>
      <c r="H147" s="61">
        <v>18644.796289138059</v>
      </c>
      <c r="I147" s="60">
        <v>0</v>
      </c>
      <c r="J147" s="61">
        <v>0</v>
      </c>
      <c r="K147" s="60">
        <v>113.05</v>
      </c>
      <c r="L147" s="61">
        <v>10858.407025453707</v>
      </c>
      <c r="M147" s="62">
        <v>44830</v>
      </c>
      <c r="N147" s="70">
        <v>2</v>
      </c>
      <c r="O147" s="71">
        <v>22420</v>
      </c>
      <c r="P147" s="65"/>
      <c r="Q147" s="66"/>
      <c r="R147" s="67">
        <v>2</v>
      </c>
      <c r="S147" s="66">
        <v>22415</v>
      </c>
    </row>
    <row r="148" spans="1:19" x14ac:dyDescent="0.15">
      <c r="A148" s="68" t="s">
        <v>319</v>
      </c>
      <c r="B148" s="69" t="s">
        <v>320</v>
      </c>
      <c r="C148" s="60">
        <v>26.700000000000273</v>
      </c>
      <c r="D148" s="61">
        <v>3773.3316582914954</v>
      </c>
      <c r="E148" s="60">
        <v>3.7199999999999704</v>
      </c>
      <c r="F148" s="61">
        <v>4921.6345146378653</v>
      </c>
      <c r="G148" s="60">
        <v>1.7099999999999937</v>
      </c>
      <c r="H148" s="61">
        <v>10771.149207576309</v>
      </c>
      <c r="I148" s="60">
        <v>0</v>
      </c>
      <c r="J148" s="61">
        <v>0</v>
      </c>
      <c r="K148" s="60">
        <v>49.833333333333336</v>
      </c>
      <c r="L148" s="61">
        <v>4786.4716211273162</v>
      </c>
      <c r="M148" s="62">
        <v>24250</v>
      </c>
      <c r="N148" s="70">
        <v>2</v>
      </c>
      <c r="O148" s="71">
        <v>12130</v>
      </c>
      <c r="P148" s="65"/>
      <c r="Q148" s="66"/>
      <c r="R148" s="67">
        <v>2</v>
      </c>
      <c r="S148" s="66">
        <v>12125</v>
      </c>
    </row>
    <row r="149" spans="1:19" x14ac:dyDescent="0.15">
      <c r="A149" s="68" t="s">
        <v>321</v>
      </c>
      <c r="B149" s="69" t="s">
        <v>322</v>
      </c>
      <c r="C149" s="60">
        <v>46</v>
      </c>
      <c r="D149" s="61">
        <v>6500.8710217755442</v>
      </c>
      <c r="E149" s="60">
        <v>6.3499999999999659</v>
      </c>
      <c r="F149" s="61">
        <v>8401.1771956856246</v>
      </c>
      <c r="G149" s="60">
        <v>3.4699999999999989</v>
      </c>
      <c r="H149" s="61">
        <v>21857.244298415157</v>
      </c>
      <c r="I149" s="60">
        <v>0</v>
      </c>
      <c r="J149" s="61">
        <v>0</v>
      </c>
      <c r="K149" s="60">
        <v>49.216666666666669</v>
      </c>
      <c r="L149" s="61">
        <v>4727.2410358491525</v>
      </c>
      <c r="M149" s="62">
        <v>41490</v>
      </c>
      <c r="N149" s="70">
        <v>2</v>
      </c>
      <c r="O149" s="71">
        <v>20750</v>
      </c>
      <c r="P149" s="65"/>
      <c r="Q149" s="66"/>
      <c r="R149" s="67">
        <v>2</v>
      </c>
      <c r="S149" s="66">
        <v>20745</v>
      </c>
    </row>
    <row r="150" spans="1:19" x14ac:dyDescent="0.15">
      <c r="A150" s="68" t="s">
        <v>323</v>
      </c>
      <c r="B150" s="69" t="s">
        <v>324</v>
      </c>
      <c r="C150" s="60">
        <v>29.899999999999636</v>
      </c>
      <c r="D150" s="61">
        <v>4225.5661641540519</v>
      </c>
      <c r="E150" s="60">
        <v>5.3100000000000023</v>
      </c>
      <c r="F150" s="61">
        <v>7025.2363636363661</v>
      </c>
      <c r="G150" s="60">
        <v>3.1400000000000006</v>
      </c>
      <c r="H150" s="61">
        <v>19778.601468882891</v>
      </c>
      <c r="I150" s="60">
        <v>0</v>
      </c>
      <c r="J150" s="61">
        <v>0</v>
      </c>
      <c r="K150" s="60">
        <v>14.033333333333333</v>
      </c>
      <c r="L150" s="61">
        <v>1347.8960217355184</v>
      </c>
      <c r="M150" s="62">
        <v>32380</v>
      </c>
      <c r="N150" s="70">
        <v>2</v>
      </c>
      <c r="O150" s="71">
        <v>16190</v>
      </c>
      <c r="P150" s="65"/>
      <c r="Q150" s="66"/>
      <c r="R150" s="67">
        <v>2</v>
      </c>
      <c r="S150" s="66">
        <v>16190</v>
      </c>
    </row>
    <row r="151" spans="1:19" x14ac:dyDescent="0.15">
      <c r="A151" s="68" t="s">
        <v>325</v>
      </c>
      <c r="B151" s="69" t="s">
        <v>326</v>
      </c>
      <c r="C151" s="60">
        <v>52.300000000000182</v>
      </c>
      <c r="D151" s="61">
        <v>7391.2077051926553</v>
      </c>
      <c r="E151" s="60">
        <v>4.2199999999999704</v>
      </c>
      <c r="F151" s="61">
        <v>5583.1445300461855</v>
      </c>
      <c r="G151" s="60">
        <v>1.9300000000000068</v>
      </c>
      <c r="H151" s="61">
        <v>12156.911093931245</v>
      </c>
      <c r="I151" s="60">
        <v>0</v>
      </c>
      <c r="J151" s="61">
        <v>0</v>
      </c>
      <c r="K151" s="60">
        <v>19.850000000000001</v>
      </c>
      <c r="L151" s="61">
        <v>1906.5845153052287</v>
      </c>
      <c r="M151" s="62">
        <v>27040</v>
      </c>
      <c r="N151" s="70">
        <v>2</v>
      </c>
      <c r="O151" s="71">
        <v>13520</v>
      </c>
      <c r="P151" s="65"/>
      <c r="Q151" s="66"/>
      <c r="R151" s="67">
        <v>2</v>
      </c>
      <c r="S151" s="66">
        <v>13520</v>
      </c>
    </row>
    <row r="152" spans="1:19" x14ac:dyDescent="0.15">
      <c r="A152" s="68" t="s">
        <v>327</v>
      </c>
      <c r="B152" s="69" t="s">
        <v>328</v>
      </c>
      <c r="C152" s="60">
        <v>57.599999999999909</v>
      </c>
      <c r="D152" s="61">
        <v>8140.2211055276248</v>
      </c>
      <c r="E152" s="60">
        <v>5.7400000000000091</v>
      </c>
      <c r="F152" s="61">
        <v>7594.1349768875307</v>
      </c>
      <c r="G152" s="60">
        <v>2.8899999999999864</v>
      </c>
      <c r="H152" s="61">
        <v>18203.87205257047</v>
      </c>
      <c r="I152" s="60">
        <v>0</v>
      </c>
      <c r="J152" s="61">
        <v>0</v>
      </c>
      <c r="K152" s="60">
        <v>10.4</v>
      </c>
      <c r="L152" s="61">
        <v>998.91581658309212</v>
      </c>
      <c r="M152" s="62">
        <v>34940</v>
      </c>
      <c r="N152" s="70">
        <v>2</v>
      </c>
      <c r="O152" s="71">
        <v>17470</v>
      </c>
      <c r="P152" s="65"/>
      <c r="Q152" s="66"/>
      <c r="R152" s="67">
        <v>2</v>
      </c>
      <c r="S152" s="66">
        <v>17470</v>
      </c>
    </row>
    <row r="153" spans="1:19" x14ac:dyDescent="0.15">
      <c r="A153" s="68" t="s">
        <v>329</v>
      </c>
      <c r="B153" s="69" t="s">
        <v>330</v>
      </c>
      <c r="C153" s="60">
        <v>37.299999999999955</v>
      </c>
      <c r="D153" s="61">
        <v>5271.3584589614675</v>
      </c>
      <c r="E153" s="60">
        <v>4.9200000000000159</v>
      </c>
      <c r="F153" s="61">
        <v>6509.2585516178942</v>
      </c>
      <c r="G153" s="60">
        <v>2.5500000000000114</v>
      </c>
      <c r="H153" s="61">
        <v>16062.240046385856</v>
      </c>
      <c r="I153" s="60">
        <v>0</v>
      </c>
      <c r="J153" s="61">
        <v>0</v>
      </c>
      <c r="K153" s="60">
        <v>24.366666666666667</v>
      </c>
      <c r="L153" s="61">
        <v>2340.4085318020525</v>
      </c>
      <c r="M153" s="62">
        <v>30180</v>
      </c>
      <c r="N153" s="70">
        <v>2</v>
      </c>
      <c r="O153" s="71">
        <v>15090</v>
      </c>
      <c r="P153" s="65"/>
      <c r="Q153" s="66"/>
      <c r="R153" s="67">
        <v>2</v>
      </c>
      <c r="S153" s="66">
        <v>15090</v>
      </c>
    </row>
    <row r="154" spans="1:19" x14ac:dyDescent="0.15">
      <c r="A154" s="68" t="s">
        <v>331</v>
      </c>
      <c r="B154" s="69" t="s">
        <v>332</v>
      </c>
      <c r="C154" s="60">
        <v>38.199999999999818</v>
      </c>
      <c r="D154" s="61">
        <v>5398.5494137353171</v>
      </c>
      <c r="E154" s="60">
        <v>1.8900000000000432</v>
      </c>
      <c r="F154" s="61">
        <v>2500.5078582435085</v>
      </c>
      <c r="G154" s="60">
        <v>0.41999999999998749</v>
      </c>
      <c r="H154" s="61">
        <v>2645.5454194046388</v>
      </c>
      <c r="I154" s="60">
        <v>0</v>
      </c>
      <c r="J154" s="61">
        <v>0</v>
      </c>
      <c r="K154" s="60">
        <v>43.116666666666667</v>
      </c>
      <c r="L154" s="61">
        <v>4141.3384895840691</v>
      </c>
      <c r="M154" s="62">
        <v>14690</v>
      </c>
      <c r="N154" s="70">
        <v>1</v>
      </c>
      <c r="O154" s="71">
        <v>14690</v>
      </c>
      <c r="P154" s="65"/>
      <c r="Q154" s="66">
        <v>14690</v>
      </c>
      <c r="R154" s="67">
        <v>1</v>
      </c>
      <c r="S154" s="66"/>
    </row>
    <row r="155" spans="1:19" x14ac:dyDescent="0.15">
      <c r="A155" s="68" t="s">
        <v>333</v>
      </c>
      <c r="B155" s="69" t="s">
        <v>334</v>
      </c>
      <c r="C155" s="60">
        <v>27.799999999999955</v>
      </c>
      <c r="D155" s="61">
        <v>3928.7872696817353</v>
      </c>
      <c r="E155" s="60">
        <v>4.3700000000000045</v>
      </c>
      <c r="F155" s="61">
        <v>5781.5975346687264</v>
      </c>
      <c r="G155" s="60">
        <v>2.2700000000000102</v>
      </c>
      <c r="H155" s="61">
        <v>14298.543100116036</v>
      </c>
      <c r="I155" s="60">
        <v>0</v>
      </c>
      <c r="J155" s="61">
        <v>0</v>
      </c>
      <c r="K155" s="60">
        <v>10.233333333333333</v>
      </c>
      <c r="L155" s="61">
        <v>982.90755029169634</v>
      </c>
      <c r="M155" s="62">
        <v>24990</v>
      </c>
      <c r="N155" s="70">
        <v>1</v>
      </c>
      <c r="O155" s="71">
        <v>24990</v>
      </c>
      <c r="P155" s="65"/>
      <c r="Q155" s="66">
        <v>24990</v>
      </c>
      <c r="R155" s="67">
        <v>1</v>
      </c>
      <c r="S155" s="66"/>
    </row>
    <row r="156" spans="1:19" x14ac:dyDescent="0.15">
      <c r="A156" s="68" t="s">
        <v>335</v>
      </c>
      <c r="B156" s="69" t="s">
        <v>336</v>
      </c>
      <c r="C156" s="60">
        <v>29.799999999999955</v>
      </c>
      <c r="D156" s="61">
        <v>4211.433835845889</v>
      </c>
      <c r="E156" s="60">
        <v>1.2999999999999829</v>
      </c>
      <c r="F156" s="61">
        <v>1719.9260400616106</v>
      </c>
      <c r="G156" s="60">
        <v>0.59000000000000341</v>
      </c>
      <c r="H156" s="61">
        <v>3716.3614224971243</v>
      </c>
      <c r="I156" s="60">
        <v>0</v>
      </c>
      <c r="J156" s="61">
        <v>0</v>
      </c>
      <c r="K156" s="60">
        <v>0</v>
      </c>
      <c r="L156" s="61">
        <v>0</v>
      </c>
      <c r="M156" s="62">
        <v>9650</v>
      </c>
      <c r="N156" s="70">
        <v>1</v>
      </c>
      <c r="O156" s="71">
        <v>9650</v>
      </c>
      <c r="P156" s="65"/>
      <c r="Q156" s="66">
        <v>9650</v>
      </c>
      <c r="R156" s="67">
        <v>1</v>
      </c>
      <c r="S156" s="66"/>
    </row>
    <row r="157" spans="1:19" x14ac:dyDescent="0.15">
      <c r="A157" s="68" t="s">
        <v>337</v>
      </c>
      <c r="B157" s="69" t="s">
        <v>338</v>
      </c>
      <c r="C157" s="60">
        <v>0</v>
      </c>
      <c r="D157" s="61">
        <v>0</v>
      </c>
      <c r="E157" s="60">
        <v>4.1800000000000068</v>
      </c>
      <c r="F157" s="61">
        <v>5530.2237288135675</v>
      </c>
      <c r="G157" s="60">
        <v>1.8000000000000114</v>
      </c>
      <c r="H157" s="61">
        <v>11338.051797448859</v>
      </c>
      <c r="I157" s="60">
        <v>0</v>
      </c>
      <c r="J157" s="61">
        <v>0</v>
      </c>
      <c r="K157" s="60">
        <v>32.133333333333333</v>
      </c>
      <c r="L157" s="61">
        <v>3086.3937409810924</v>
      </c>
      <c r="M157" s="62">
        <v>19950</v>
      </c>
      <c r="N157" s="70">
        <v>1</v>
      </c>
      <c r="O157" s="71">
        <v>19950</v>
      </c>
      <c r="P157" s="65"/>
      <c r="Q157" s="66">
        <v>19950</v>
      </c>
      <c r="R157" s="67">
        <v>1</v>
      </c>
      <c r="S157" s="66"/>
    </row>
    <row r="158" spans="1:19" x14ac:dyDescent="0.15">
      <c r="A158" s="68" t="s">
        <v>339</v>
      </c>
      <c r="B158" s="69" t="s">
        <v>340</v>
      </c>
      <c r="C158" s="60">
        <v>41</v>
      </c>
      <c r="D158" s="61">
        <v>5794.2546063651589</v>
      </c>
      <c r="E158" s="60">
        <v>3.1499999999999773</v>
      </c>
      <c r="F158" s="61">
        <v>4167.5130970723885</v>
      </c>
      <c r="G158" s="60">
        <v>1.7400000000000091</v>
      </c>
      <c r="H158" s="61">
        <v>10960.116737533886</v>
      </c>
      <c r="I158" s="60">
        <v>0</v>
      </c>
      <c r="J158" s="61">
        <v>0</v>
      </c>
      <c r="K158" s="60">
        <v>9.9833333333333325</v>
      </c>
      <c r="L158" s="61">
        <v>958.89515085460278</v>
      </c>
      <c r="M158" s="62">
        <v>21880</v>
      </c>
      <c r="N158" s="70">
        <v>1</v>
      </c>
      <c r="O158" s="71">
        <v>21880</v>
      </c>
      <c r="P158" s="65"/>
      <c r="Q158" s="66">
        <v>21880</v>
      </c>
      <c r="R158" s="67">
        <v>1</v>
      </c>
      <c r="S158" s="66"/>
    </row>
    <row r="159" spans="1:19" x14ac:dyDescent="0.15">
      <c r="A159" s="68" t="s">
        <v>341</v>
      </c>
      <c r="B159" s="69" t="s">
        <v>342</v>
      </c>
      <c r="C159" s="60">
        <v>47.599999999999909</v>
      </c>
      <c r="D159" s="61">
        <v>6726.9882747068541</v>
      </c>
      <c r="E159" s="60">
        <v>6.5</v>
      </c>
      <c r="F159" s="61">
        <v>8599.6302003081655</v>
      </c>
      <c r="G159" s="60">
        <v>2.8099999999999881</v>
      </c>
      <c r="H159" s="61">
        <v>17699.958639350534</v>
      </c>
      <c r="I159" s="60">
        <v>0</v>
      </c>
      <c r="J159" s="61">
        <v>0</v>
      </c>
      <c r="K159" s="60">
        <v>61.06666666666667</v>
      </c>
      <c r="L159" s="61">
        <v>5865.4287691673871</v>
      </c>
      <c r="M159" s="62">
        <v>38890</v>
      </c>
      <c r="N159" s="70">
        <v>2</v>
      </c>
      <c r="O159" s="71">
        <v>19450</v>
      </c>
      <c r="P159" s="65"/>
      <c r="Q159" s="66"/>
      <c r="R159" s="67">
        <v>2</v>
      </c>
      <c r="S159" s="66">
        <v>19445</v>
      </c>
    </row>
    <row r="160" spans="1:19" x14ac:dyDescent="0.15">
      <c r="A160" s="68" t="s">
        <v>343</v>
      </c>
      <c r="B160" s="69" t="s">
        <v>344</v>
      </c>
      <c r="C160" s="60">
        <v>38.100000000000136</v>
      </c>
      <c r="D160" s="61">
        <v>5384.4170854271542</v>
      </c>
      <c r="E160" s="60">
        <v>3.6399999999999864</v>
      </c>
      <c r="F160" s="61">
        <v>4815.7929121725547</v>
      </c>
      <c r="G160" s="60">
        <v>1.460000000000008</v>
      </c>
      <c r="H160" s="61">
        <v>9196.4197912640684</v>
      </c>
      <c r="I160" s="60">
        <v>0</v>
      </c>
      <c r="J160" s="61">
        <v>0</v>
      </c>
      <c r="K160" s="60">
        <v>56.68333333333333</v>
      </c>
      <c r="L160" s="61">
        <v>5444.4113657036796</v>
      </c>
      <c r="M160" s="62">
        <v>24840</v>
      </c>
      <c r="N160" s="70">
        <v>2</v>
      </c>
      <c r="O160" s="71">
        <v>12420</v>
      </c>
      <c r="P160" s="65"/>
      <c r="Q160" s="66"/>
      <c r="R160" s="67">
        <v>2</v>
      </c>
      <c r="S160" s="66">
        <v>12420</v>
      </c>
    </row>
    <row r="161" spans="1:19" x14ac:dyDescent="0.15">
      <c r="A161" s="68" t="s">
        <v>345</v>
      </c>
      <c r="B161" s="69" t="s">
        <v>346</v>
      </c>
      <c r="C161" s="60">
        <v>34.399999999999636</v>
      </c>
      <c r="D161" s="61">
        <v>4861.5209380233991</v>
      </c>
      <c r="E161" s="60">
        <v>6.3599999999999568</v>
      </c>
      <c r="F161" s="61">
        <v>8414.4073959937796</v>
      </c>
      <c r="G161" s="60">
        <v>3.1600000000000108</v>
      </c>
      <c r="H161" s="61">
        <v>19904.579822187941</v>
      </c>
      <c r="I161" s="60">
        <v>0</v>
      </c>
      <c r="J161" s="61">
        <v>0</v>
      </c>
      <c r="K161" s="60">
        <v>0</v>
      </c>
      <c r="L161" s="61">
        <v>0</v>
      </c>
      <c r="M161" s="62">
        <v>33180</v>
      </c>
      <c r="N161" s="70">
        <v>2</v>
      </c>
      <c r="O161" s="71">
        <v>16590</v>
      </c>
      <c r="P161" s="65"/>
      <c r="Q161" s="66"/>
      <c r="R161" s="67">
        <v>2</v>
      </c>
      <c r="S161" s="66">
        <v>16590</v>
      </c>
    </row>
    <row r="162" spans="1:19" x14ac:dyDescent="0.15">
      <c r="A162" s="68" t="s">
        <v>347</v>
      </c>
      <c r="B162" s="69" t="s">
        <v>348</v>
      </c>
      <c r="C162" s="60">
        <v>33.699999999999818</v>
      </c>
      <c r="D162" s="61">
        <v>4762.5946398659707</v>
      </c>
      <c r="E162" s="60">
        <v>2.9200000000000728</v>
      </c>
      <c r="F162" s="61">
        <v>3863.2184899846875</v>
      </c>
      <c r="G162" s="60">
        <v>1.3000000000000114</v>
      </c>
      <c r="H162" s="61">
        <v>8188.5929648241963</v>
      </c>
      <c r="I162" s="60">
        <v>0</v>
      </c>
      <c r="J162" s="61">
        <v>0</v>
      </c>
      <c r="K162" s="60">
        <v>58.866666666666667</v>
      </c>
      <c r="L162" s="61">
        <v>5654.1196541209638</v>
      </c>
      <c r="M162" s="62">
        <v>22470</v>
      </c>
      <c r="N162" s="70">
        <v>2</v>
      </c>
      <c r="O162" s="71">
        <v>11240</v>
      </c>
      <c r="P162" s="65"/>
      <c r="Q162" s="66"/>
      <c r="R162" s="67">
        <v>2</v>
      </c>
      <c r="S162" s="66">
        <v>11235</v>
      </c>
    </row>
    <row r="163" spans="1:19" x14ac:dyDescent="0.15">
      <c r="A163" s="68" t="s">
        <v>349</v>
      </c>
      <c r="B163" s="69" t="s">
        <v>350</v>
      </c>
      <c r="C163" s="60">
        <v>67.700000000000045</v>
      </c>
      <c r="D163" s="61">
        <v>9567.586264656622</v>
      </c>
      <c r="E163" s="60">
        <v>5.9000000000000341</v>
      </c>
      <c r="F163" s="61">
        <v>7805.8181818182265</v>
      </c>
      <c r="G163" s="60">
        <v>2.960000000000008</v>
      </c>
      <c r="H163" s="61">
        <v>18644.796289138059</v>
      </c>
      <c r="I163" s="60">
        <v>0</v>
      </c>
      <c r="J163" s="61">
        <v>0</v>
      </c>
      <c r="K163" s="60">
        <v>207.63333333333333</v>
      </c>
      <c r="L163" s="61">
        <v>19943.098145820772</v>
      </c>
      <c r="M163" s="62">
        <v>55960</v>
      </c>
      <c r="N163" s="70">
        <v>2</v>
      </c>
      <c r="O163" s="71">
        <v>27980</v>
      </c>
      <c r="P163" s="65"/>
      <c r="Q163" s="66"/>
      <c r="R163" s="67">
        <v>2</v>
      </c>
      <c r="S163" s="66">
        <v>27980</v>
      </c>
    </row>
    <row r="164" spans="1:19" x14ac:dyDescent="0.15">
      <c r="A164" s="68" t="s">
        <v>351</v>
      </c>
      <c r="B164" s="69" t="s">
        <v>352</v>
      </c>
      <c r="C164" s="60">
        <v>22.199999999999818</v>
      </c>
      <c r="D164" s="61">
        <v>3137.3768844220845</v>
      </c>
      <c r="E164" s="60">
        <v>2.0299999999999727</v>
      </c>
      <c r="F164" s="61">
        <v>2685.7306625577448</v>
      </c>
      <c r="G164" s="60">
        <v>0.71999999999999886</v>
      </c>
      <c r="H164" s="61">
        <v>4535.2207189795081</v>
      </c>
      <c r="I164" s="60">
        <v>0</v>
      </c>
      <c r="J164" s="61">
        <v>0</v>
      </c>
      <c r="K164" s="60">
        <v>6.3</v>
      </c>
      <c r="L164" s="61">
        <v>605.11246581475768</v>
      </c>
      <c r="M164" s="62">
        <v>10960</v>
      </c>
      <c r="N164" s="70">
        <v>2</v>
      </c>
      <c r="O164" s="71">
        <v>5480</v>
      </c>
      <c r="P164" s="65"/>
      <c r="Q164" s="66"/>
      <c r="R164" s="67">
        <v>2</v>
      </c>
      <c r="S164" s="66">
        <v>5480</v>
      </c>
    </row>
    <row r="165" spans="1:19" x14ac:dyDescent="0.15">
      <c r="A165" s="68" t="s">
        <v>353</v>
      </c>
      <c r="B165" s="69" t="s">
        <v>354</v>
      </c>
      <c r="C165" s="60">
        <v>97.099999999999909</v>
      </c>
      <c r="D165" s="61">
        <v>13722.490787269668</v>
      </c>
      <c r="E165" s="60">
        <v>12.590000000000032</v>
      </c>
      <c r="F165" s="61">
        <v>16656.82218798155</v>
      </c>
      <c r="G165" s="60">
        <v>7.2800000000000011</v>
      </c>
      <c r="H165" s="61">
        <v>45856.120603015108</v>
      </c>
      <c r="I165" s="60">
        <v>0</v>
      </c>
      <c r="J165" s="61">
        <v>0</v>
      </c>
      <c r="K165" s="60">
        <v>14.05</v>
      </c>
      <c r="L165" s="61">
        <v>1349.496848364658</v>
      </c>
      <c r="M165" s="62">
        <v>77580</v>
      </c>
      <c r="N165" s="70">
        <v>2</v>
      </c>
      <c r="O165" s="71">
        <v>38790</v>
      </c>
      <c r="P165" s="65"/>
      <c r="Q165" s="66"/>
      <c r="R165" s="67">
        <v>2</v>
      </c>
      <c r="S165" s="66">
        <v>38790</v>
      </c>
    </row>
    <row r="166" spans="1:19" x14ac:dyDescent="0.15">
      <c r="A166" s="68" t="s">
        <v>355</v>
      </c>
      <c r="B166" s="69" t="s">
        <v>356</v>
      </c>
      <c r="C166" s="60">
        <v>58.099999999999909</v>
      </c>
      <c r="D166" s="61">
        <v>8210.8827470686629</v>
      </c>
      <c r="E166" s="60">
        <v>5.0600000000000023</v>
      </c>
      <c r="F166" s="61">
        <v>6694.4813559322056</v>
      </c>
      <c r="G166" s="60">
        <v>2.5500000000000114</v>
      </c>
      <c r="H166" s="61">
        <v>16062.240046385856</v>
      </c>
      <c r="I166" s="60">
        <v>0</v>
      </c>
      <c r="J166" s="61">
        <v>0</v>
      </c>
      <c r="K166" s="60">
        <v>335.18333333333334</v>
      </c>
      <c r="L166" s="61">
        <v>32194.224338625907</v>
      </c>
      <c r="M166" s="62">
        <v>63160</v>
      </c>
      <c r="N166" s="70">
        <v>2</v>
      </c>
      <c r="O166" s="71">
        <v>31580</v>
      </c>
      <c r="P166" s="65"/>
      <c r="Q166" s="66"/>
      <c r="R166" s="67">
        <v>2</v>
      </c>
      <c r="S166" s="66">
        <v>31580</v>
      </c>
    </row>
    <row r="167" spans="1:19" x14ac:dyDescent="0.15">
      <c r="A167" s="68" t="s">
        <v>357</v>
      </c>
      <c r="B167" s="69" t="s">
        <v>358</v>
      </c>
      <c r="C167" s="60">
        <v>44.5</v>
      </c>
      <c r="D167" s="61">
        <v>6288.8860971524282</v>
      </c>
      <c r="E167" s="60">
        <v>7.3999999999999773</v>
      </c>
      <c r="F167" s="61">
        <v>9790.3482280431126</v>
      </c>
      <c r="G167" s="60">
        <v>1.7999999999999972</v>
      </c>
      <c r="H167" s="61">
        <v>11338.05179744877</v>
      </c>
      <c r="I167" s="60">
        <v>0</v>
      </c>
      <c r="J167" s="61">
        <v>0</v>
      </c>
      <c r="K167" s="60">
        <v>146.08333333333334</v>
      </c>
      <c r="L167" s="61">
        <v>14031.245404408337</v>
      </c>
      <c r="M167" s="62">
        <v>41450</v>
      </c>
      <c r="N167" s="70">
        <v>2</v>
      </c>
      <c r="O167" s="71">
        <v>20730</v>
      </c>
      <c r="P167" s="65"/>
      <c r="Q167" s="66"/>
      <c r="R167" s="67">
        <v>2</v>
      </c>
      <c r="S167" s="66">
        <v>20725</v>
      </c>
    </row>
    <row r="168" spans="1:19" x14ac:dyDescent="0.15">
      <c r="A168" s="68" t="s">
        <v>359</v>
      </c>
      <c r="B168" s="69" t="s">
        <v>360</v>
      </c>
      <c r="C168" s="60">
        <v>29.700000000000045</v>
      </c>
      <c r="D168" s="61">
        <v>4197.3015075376943</v>
      </c>
      <c r="E168" s="60">
        <v>4.3700000000000045</v>
      </c>
      <c r="F168" s="61">
        <v>5781.5975346687264</v>
      </c>
      <c r="G168" s="60">
        <v>1.4899999999999949</v>
      </c>
      <c r="H168" s="61">
        <v>9385.3873212214658</v>
      </c>
      <c r="I168" s="60">
        <v>0</v>
      </c>
      <c r="J168" s="61">
        <v>0</v>
      </c>
      <c r="K168" s="60">
        <v>8.9666666666666668</v>
      </c>
      <c r="L168" s="61">
        <v>861.24472647708899</v>
      </c>
      <c r="M168" s="62">
        <v>20230</v>
      </c>
      <c r="N168" s="70">
        <v>2</v>
      </c>
      <c r="O168" s="71">
        <v>10120</v>
      </c>
      <c r="P168" s="65"/>
      <c r="Q168" s="66"/>
      <c r="R168" s="67">
        <v>2</v>
      </c>
      <c r="S168" s="66">
        <v>10115</v>
      </c>
    </row>
    <row r="169" spans="1:19" x14ac:dyDescent="0.15">
      <c r="A169" s="68" t="s">
        <v>361</v>
      </c>
      <c r="B169" s="69" t="s">
        <v>362</v>
      </c>
      <c r="C169" s="60">
        <v>67.900000000000091</v>
      </c>
      <c r="D169" s="61">
        <v>9595.8509212730442</v>
      </c>
      <c r="E169" s="60">
        <v>4.6500000000000341</v>
      </c>
      <c r="F169" s="61">
        <v>6152.0431432974256</v>
      </c>
      <c r="G169" s="60">
        <v>1.7000000000000028</v>
      </c>
      <c r="H169" s="61">
        <v>10708.160030923873</v>
      </c>
      <c r="I169" s="60">
        <v>0</v>
      </c>
      <c r="J169" s="61">
        <v>0</v>
      </c>
      <c r="K169" s="60">
        <v>242.75</v>
      </c>
      <c r="L169" s="61">
        <v>23316.039853417846</v>
      </c>
      <c r="M169" s="62">
        <v>49770</v>
      </c>
      <c r="N169" s="70">
        <v>2</v>
      </c>
      <c r="O169" s="71">
        <v>24890</v>
      </c>
      <c r="P169" s="65"/>
      <c r="Q169" s="66"/>
      <c r="R169" s="67">
        <v>2</v>
      </c>
      <c r="S169" s="66">
        <v>24885</v>
      </c>
    </row>
    <row r="170" spans="1:19" x14ac:dyDescent="0.15">
      <c r="A170" s="68" t="s">
        <v>363</v>
      </c>
      <c r="B170" s="69" t="s">
        <v>364</v>
      </c>
      <c r="C170" s="60">
        <v>26</v>
      </c>
      <c r="D170" s="61">
        <v>3674.4053601340029</v>
      </c>
      <c r="E170" s="60">
        <v>4.2599999999999909</v>
      </c>
      <c r="F170" s="61">
        <v>5636.0653312788781</v>
      </c>
      <c r="G170" s="60">
        <v>2.230000000000004</v>
      </c>
      <c r="H170" s="61">
        <v>14046.586393506024</v>
      </c>
      <c r="I170" s="60">
        <v>0</v>
      </c>
      <c r="J170" s="61">
        <v>0</v>
      </c>
      <c r="K170" s="60">
        <v>6.7333333333333334</v>
      </c>
      <c r="L170" s="61">
        <v>646.73395817238656</v>
      </c>
      <c r="M170" s="62">
        <v>24000</v>
      </c>
      <c r="N170" s="70">
        <v>2</v>
      </c>
      <c r="O170" s="71">
        <v>12000</v>
      </c>
      <c r="P170" s="65"/>
      <c r="Q170" s="66"/>
      <c r="R170" s="67">
        <v>2</v>
      </c>
      <c r="S170" s="66">
        <v>12000</v>
      </c>
    </row>
    <row r="171" spans="1:19" x14ac:dyDescent="0.15">
      <c r="A171" s="68" t="s">
        <v>365</v>
      </c>
      <c r="B171" s="69" t="s">
        <v>366</v>
      </c>
      <c r="C171" s="60">
        <v>33.200000000000045</v>
      </c>
      <c r="D171" s="61">
        <v>4691.9329983249645</v>
      </c>
      <c r="E171" s="60">
        <v>8.7900000000000205</v>
      </c>
      <c r="F171" s="61">
        <v>11629.3460708783</v>
      </c>
      <c r="G171" s="60">
        <v>4.1800000000000068</v>
      </c>
      <c r="H171" s="61">
        <v>26329.475840742231</v>
      </c>
      <c r="I171" s="60">
        <v>0</v>
      </c>
      <c r="J171" s="61">
        <v>0</v>
      </c>
      <c r="K171" s="60">
        <v>22.8</v>
      </c>
      <c r="L171" s="61">
        <v>2189.9308286629325</v>
      </c>
      <c r="M171" s="62">
        <v>44840</v>
      </c>
      <c r="N171" s="70">
        <v>2</v>
      </c>
      <c r="O171" s="71">
        <v>22420</v>
      </c>
      <c r="P171" s="65"/>
      <c r="Q171" s="66"/>
      <c r="R171" s="67">
        <v>2</v>
      </c>
      <c r="S171" s="66">
        <v>22420</v>
      </c>
    </row>
    <row r="172" spans="1:19" x14ac:dyDescent="0.15">
      <c r="A172" s="68" t="s">
        <v>367</v>
      </c>
      <c r="B172" s="69" t="s">
        <v>368</v>
      </c>
      <c r="C172" s="60">
        <v>63.900000000000091</v>
      </c>
      <c r="D172" s="61">
        <v>9030.5577889447359</v>
      </c>
      <c r="E172" s="60">
        <v>6.2100000000000364</v>
      </c>
      <c r="F172" s="61">
        <v>8215.9543913713878</v>
      </c>
      <c r="G172" s="60">
        <v>4.2800000000000011</v>
      </c>
      <c r="H172" s="61">
        <v>26959.367607267126</v>
      </c>
      <c r="I172" s="60">
        <v>0</v>
      </c>
      <c r="J172" s="61">
        <v>0</v>
      </c>
      <c r="K172" s="60">
        <v>140.56666666666666</v>
      </c>
      <c r="L172" s="61">
        <v>13501.371790163139</v>
      </c>
      <c r="M172" s="62">
        <v>57710</v>
      </c>
      <c r="N172" s="70">
        <v>2</v>
      </c>
      <c r="O172" s="71">
        <v>28860</v>
      </c>
      <c r="P172" s="65"/>
      <c r="Q172" s="66"/>
      <c r="R172" s="67">
        <v>2</v>
      </c>
      <c r="S172" s="66">
        <v>28855</v>
      </c>
    </row>
    <row r="173" spans="1:19" x14ac:dyDescent="0.15">
      <c r="A173" s="68" t="s">
        <v>369</v>
      </c>
      <c r="B173" s="69" t="s">
        <v>370</v>
      </c>
      <c r="C173" s="60">
        <v>24.699999999999818</v>
      </c>
      <c r="D173" s="61">
        <v>3490.6850921272771</v>
      </c>
      <c r="E173" s="60">
        <v>5.1899999999999977</v>
      </c>
      <c r="F173" s="61">
        <v>6866.4739599383629</v>
      </c>
      <c r="G173" s="60">
        <v>2.7800000000000011</v>
      </c>
      <c r="H173" s="61">
        <v>17510.991109393137</v>
      </c>
      <c r="I173" s="60">
        <v>0</v>
      </c>
      <c r="J173" s="61">
        <v>0</v>
      </c>
      <c r="K173" s="60">
        <v>62.916666666666664</v>
      </c>
      <c r="L173" s="61">
        <v>6043.1205250018793</v>
      </c>
      <c r="M173" s="62">
        <v>33910</v>
      </c>
      <c r="N173" s="70">
        <v>2</v>
      </c>
      <c r="O173" s="71">
        <v>16960</v>
      </c>
      <c r="P173" s="65"/>
      <c r="Q173" s="66"/>
      <c r="R173" s="67">
        <v>2</v>
      </c>
      <c r="S173" s="66">
        <v>16955</v>
      </c>
    </row>
    <row r="174" spans="1:19" x14ac:dyDescent="0.15">
      <c r="A174" s="68" t="s">
        <v>371</v>
      </c>
      <c r="B174" s="69" t="s">
        <v>372</v>
      </c>
      <c r="C174" s="60">
        <v>27.100000000000136</v>
      </c>
      <c r="D174" s="61">
        <v>3829.8609715243069</v>
      </c>
      <c r="E174" s="60">
        <v>6.3799999999999955</v>
      </c>
      <c r="F174" s="61">
        <v>8440.8677966101623</v>
      </c>
      <c r="G174" s="60">
        <v>3.3299999999999983</v>
      </c>
      <c r="H174" s="61">
        <v>20975.395825280248</v>
      </c>
      <c r="I174" s="60">
        <v>0</v>
      </c>
      <c r="J174" s="61">
        <v>0</v>
      </c>
      <c r="K174" s="60">
        <v>0</v>
      </c>
      <c r="L174" s="61">
        <v>0</v>
      </c>
      <c r="M174" s="62">
        <v>33250</v>
      </c>
      <c r="N174" s="70">
        <v>2</v>
      </c>
      <c r="O174" s="71">
        <v>16630</v>
      </c>
      <c r="P174" s="65"/>
      <c r="Q174" s="66"/>
      <c r="R174" s="67">
        <v>2</v>
      </c>
      <c r="S174" s="66">
        <v>16625</v>
      </c>
    </row>
    <row r="175" spans="1:19" x14ac:dyDescent="0.15">
      <c r="A175" s="68" t="s">
        <v>373</v>
      </c>
      <c r="B175" s="69" t="s">
        <v>374</v>
      </c>
      <c r="C175" s="60">
        <v>22.299999999999955</v>
      </c>
      <c r="D175" s="61">
        <v>3151.5092127303114</v>
      </c>
      <c r="E175" s="60">
        <v>1.5800000000000125</v>
      </c>
      <c r="F175" s="61">
        <v>2090.371648690309</v>
      </c>
      <c r="G175" s="60">
        <v>0.46000000000000796</v>
      </c>
      <c r="H175" s="61">
        <v>2897.5021260147405</v>
      </c>
      <c r="I175" s="60">
        <v>0</v>
      </c>
      <c r="J175" s="61">
        <v>0</v>
      </c>
      <c r="K175" s="60">
        <v>39.416666666666664</v>
      </c>
      <c r="L175" s="61">
        <v>3785.9549779150843</v>
      </c>
      <c r="M175" s="62">
        <v>11930</v>
      </c>
      <c r="N175" s="70">
        <v>1</v>
      </c>
      <c r="O175" s="71">
        <v>11930</v>
      </c>
      <c r="P175" s="65"/>
      <c r="Q175" s="66">
        <v>11930</v>
      </c>
      <c r="R175" s="67">
        <v>1</v>
      </c>
      <c r="S175" s="66"/>
    </row>
    <row r="176" spans="1:19" x14ac:dyDescent="0.15">
      <c r="A176" s="68" t="s">
        <v>375</v>
      </c>
      <c r="B176" s="69" t="s">
        <v>376</v>
      </c>
      <c r="C176" s="60">
        <v>50.400000000000091</v>
      </c>
      <c r="D176" s="61">
        <v>7122.6934673366959</v>
      </c>
      <c r="E176" s="60">
        <v>2.0600000000000023</v>
      </c>
      <c r="F176" s="61">
        <v>2725.4212634822834</v>
      </c>
      <c r="G176" s="60">
        <v>0.65999999999999659</v>
      </c>
      <c r="H176" s="61">
        <v>4157.2856590645342</v>
      </c>
      <c r="I176" s="60">
        <v>0</v>
      </c>
      <c r="J176" s="61">
        <v>0</v>
      </c>
      <c r="K176" s="60">
        <v>23.966666666666665</v>
      </c>
      <c r="L176" s="61">
        <v>2301.9886927027023</v>
      </c>
      <c r="M176" s="62">
        <v>16310</v>
      </c>
      <c r="N176" s="70">
        <v>1</v>
      </c>
      <c r="O176" s="71">
        <v>16310</v>
      </c>
      <c r="P176" s="65"/>
      <c r="Q176" s="66">
        <v>16310</v>
      </c>
      <c r="R176" s="67">
        <v>1</v>
      </c>
      <c r="S176" s="66"/>
    </row>
    <row r="177" spans="1:19" x14ac:dyDescent="0.15">
      <c r="A177" s="68" t="s">
        <v>377</v>
      </c>
      <c r="B177" s="69" t="s">
        <v>378</v>
      </c>
      <c r="C177" s="60">
        <v>69.700000000000045</v>
      </c>
      <c r="D177" s="61">
        <v>9850.2328308207761</v>
      </c>
      <c r="E177" s="60">
        <v>4.5500000000000114</v>
      </c>
      <c r="F177" s="61">
        <v>6019.7411402157313</v>
      </c>
      <c r="G177" s="60">
        <v>1.4399999999999977</v>
      </c>
      <c r="H177" s="61">
        <v>9070.4414379590162</v>
      </c>
      <c r="I177" s="60">
        <v>0</v>
      </c>
      <c r="J177" s="61">
        <v>0</v>
      </c>
      <c r="K177" s="60">
        <v>54.31666666666667</v>
      </c>
      <c r="L177" s="61">
        <v>5217.0939843658607</v>
      </c>
      <c r="M177" s="62">
        <v>30160</v>
      </c>
      <c r="N177" s="70">
        <v>1</v>
      </c>
      <c r="O177" s="71">
        <v>30160</v>
      </c>
      <c r="P177" s="65"/>
      <c r="Q177" s="66">
        <v>30160</v>
      </c>
      <c r="R177" s="67">
        <v>1</v>
      </c>
      <c r="S177" s="66"/>
    </row>
    <row r="178" spans="1:19" x14ac:dyDescent="0.15">
      <c r="A178" s="68" t="s">
        <v>379</v>
      </c>
      <c r="B178" s="69" t="s">
        <v>380</v>
      </c>
      <c r="C178" s="60">
        <v>35.299999999999955</v>
      </c>
      <c r="D178" s="61">
        <v>4988.7118927973133</v>
      </c>
      <c r="E178" s="60">
        <v>5.0099999999999909</v>
      </c>
      <c r="F178" s="61">
        <v>6628.3303543913589</v>
      </c>
      <c r="G178" s="60">
        <v>2.220000000000006</v>
      </c>
      <c r="H178" s="61">
        <v>13983.597216853543</v>
      </c>
      <c r="I178" s="60">
        <v>0</v>
      </c>
      <c r="J178" s="61">
        <v>0</v>
      </c>
      <c r="K178" s="60">
        <v>6.75</v>
      </c>
      <c r="L178" s="61">
        <v>648.3347848015261</v>
      </c>
      <c r="M178" s="62">
        <v>26250</v>
      </c>
      <c r="N178" s="70">
        <v>1</v>
      </c>
      <c r="O178" s="71">
        <v>26250</v>
      </c>
      <c r="P178" s="65"/>
      <c r="Q178" s="66">
        <v>26250</v>
      </c>
      <c r="R178" s="67">
        <v>1</v>
      </c>
      <c r="S178" s="66"/>
    </row>
    <row r="179" spans="1:19" x14ac:dyDescent="0.15">
      <c r="A179" s="68" t="s">
        <v>381</v>
      </c>
      <c r="B179" s="69" t="s">
        <v>382</v>
      </c>
      <c r="C179" s="60">
        <v>27.199999999999818</v>
      </c>
      <c r="D179" s="61">
        <v>3843.9932998324698</v>
      </c>
      <c r="E179" s="60">
        <v>2.0699999999999932</v>
      </c>
      <c r="F179" s="61">
        <v>2738.6514637904374</v>
      </c>
      <c r="G179" s="60">
        <v>0.93999999999999773</v>
      </c>
      <c r="H179" s="61">
        <v>5920.9826053343531</v>
      </c>
      <c r="I179" s="60">
        <v>0</v>
      </c>
      <c r="J179" s="61">
        <v>0</v>
      </c>
      <c r="K179" s="60">
        <v>3.35</v>
      </c>
      <c r="L179" s="61">
        <v>321.76615245705369</v>
      </c>
      <c r="M179" s="62">
        <v>12830</v>
      </c>
      <c r="N179" s="70">
        <v>1</v>
      </c>
      <c r="O179" s="71">
        <v>12830</v>
      </c>
      <c r="P179" s="65"/>
      <c r="Q179" s="66">
        <v>12830</v>
      </c>
      <c r="R179" s="67">
        <v>1</v>
      </c>
      <c r="S179" s="66"/>
    </row>
    <row r="180" spans="1:19" x14ac:dyDescent="0.15">
      <c r="A180" s="68" t="s">
        <v>383</v>
      </c>
      <c r="B180" s="69" t="s">
        <v>384</v>
      </c>
      <c r="C180" s="60">
        <v>56.300000000000182</v>
      </c>
      <c r="D180" s="61">
        <v>7956.5008375209627</v>
      </c>
      <c r="E180" s="60">
        <v>10.180000000000007</v>
      </c>
      <c r="F180" s="61">
        <v>13468.343913713414</v>
      </c>
      <c r="G180" s="60">
        <v>5.7400000000000091</v>
      </c>
      <c r="H180" s="61">
        <v>36155.787398531196</v>
      </c>
      <c r="I180" s="60">
        <v>0</v>
      </c>
      <c r="J180" s="61">
        <v>0</v>
      </c>
      <c r="K180" s="60">
        <v>0</v>
      </c>
      <c r="L180" s="61">
        <v>0</v>
      </c>
      <c r="M180" s="62">
        <v>57580</v>
      </c>
      <c r="N180" s="70">
        <v>2</v>
      </c>
      <c r="O180" s="71">
        <v>28790</v>
      </c>
      <c r="P180" s="65"/>
      <c r="Q180" s="66"/>
      <c r="R180" s="67">
        <v>2</v>
      </c>
      <c r="S180" s="66">
        <v>28790</v>
      </c>
    </row>
    <row r="181" spans="1:19" x14ac:dyDescent="0.15">
      <c r="A181" s="68" t="s">
        <v>385</v>
      </c>
      <c r="B181" s="69" t="s">
        <v>386</v>
      </c>
      <c r="C181" s="60">
        <v>38.900000000000091</v>
      </c>
      <c r="D181" s="61">
        <v>5497.4757118928101</v>
      </c>
      <c r="E181" s="60">
        <v>7.8700000000000045</v>
      </c>
      <c r="F181" s="61">
        <v>10412.167642526971</v>
      </c>
      <c r="G181" s="60">
        <v>3.8699999999999903</v>
      </c>
      <c r="H181" s="61">
        <v>24376.811364514833</v>
      </c>
      <c r="I181" s="60">
        <v>0</v>
      </c>
      <c r="J181" s="61">
        <v>0</v>
      </c>
      <c r="K181" s="60">
        <v>7.3</v>
      </c>
      <c r="L181" s="61">
        <v>701.16206356313194</v>
      </c>
      <c r="M181" s="62">
        <v>40990</v>
      </c>
      <c r="N181" s="70">
        <v>2</v>
      </c>
      <c r="O181" s="71">
        <v>20500</v>
      </c>
      <c r="P181" s="65"/>
      <c r="Q181" s="66"/>
      <c r="R181" s="67">
        <v>2</v>
      </c>
      <c r="S181" s="66">
        <v>20495</v>
      </c>
    </row>
    <row r="182" spans="1:19" x14ac:dyDescent="0.15">
      <c r="A182" s="68" t="s">
        <v>387</v>
      </c>
      <c r="B182" s="69" t="s">
        <v>388</v>
      </c>
      <c r="C182" s="60">
        <v>38.400000000000091</v>
      </c>
      <c r="D182" s="61">
        <v>5426.8140703517711</v>
      </c>
      <c r="E182" s="60">
        <v>3.5</v>
      </c>
      <c r="F182" s="61">
        <v>4630.5701078582433</v>
      </c>
      <c r="G182" s="60">
        <v>1.4099999999999966</v>
      </c>
      <c r="H182" s="61">
        <v>8881.4739080015297</v>
      </c>
      <c r="I182" s="60">
        <v>0</v>
      </c>
      <c r="J182" s="61">
        <v>0</v>
      </c>
      <c r="K182" s="60">
        <v>75.150000000000006</v>
      </c>
      <c r="L182" s="61">
        <v>7218.1272707903245</v>
      </c>
      <c r="M182" s="62">
        <v>26160</v>
      </c>
      <c r="N182" s="70">
        <v>2</v>
      </c>
      <c r="O182" s="71">
        <v>13080</v>
      </c>
      <c r="P182" s="65"/>
      <c r="Q182" s="66"/>
      <c r="R182" s="67">
        <v>2</v>
      </c>
      <c r="S182" s="66">
        <v>13080</v>
      </c>
    </row>
    <row r="183" spans="1:19" x14ac:dyDescent="0.15">
      <c r="A183" s="68" t="s">
        <v>389</v>
      </c>
      <c r="B183" s="69" t="s">
        <v>390</v>
      </c>
      <c r="C183" s="60">
        <v>32.099999999999909</v>
      </c>
      <c r="D183" s="61">
        <v>4536.47738693466</v>
      </c>
      <c r="E183" s="60">
        <v>4.9399999999999977</v>
      </c>
      <c r="F183" s="61">
        <v>6535.7189522342032</v>
      </c>
      <c r="G183" s="60">
        <v>1.9699999999999989</v>
      </c>
      <c r="H183" s="61">
        <v>12408.867800541168</v>
      </c>
      <c r="I183" s="60">
        <v>0</v>
      </c>
      <c r="J183" s="61">
        <v>0</v>
      </c>
      <c r="K183" s="60">
        <v>206.08333333333334</v>
      </c>
      <c r="L183" s="61">
        <v>19794.22126931079</v>
      </c>
      <c r="M183" s="62">
        <v>43280</v>
      </c>
      <c r="N183" s="70">
        <v>2</v>
      </c>
      <c r="O183" s="71">
        <v>21640</v>
      </c>
      <c r="P183" s="65"/>
      <c r="Q183" s="66"/>
      <c r="R183" s="67">
        <v>2</v>
      </c>
      <c r="S183" s="66">
        <v>21640</v>
      </c>
    </row>
    <row r="184" spans="1:19" x14ac:dyDescent="0.15">
      <c r="A184" s="68" t="s">
        <v>391</v>
      </c>
      <c r="B184" s="69" t="s">
        <v>392</v>
      </c>
      <c r="C184" s="60">
        <v>31.100000000000364</v>
      </c>
      <c r="D184" s="61">
        <v>4395.1541038526475</v>
      </c>
      <c r="E184" s="60">
        <v>6.9599999999999795</v>
      </c>
      <c r="F184" s="61">
        <v>9208.219414483794</v>
      </c>
      <c r="G184" s="60">
        <v>3.3900000000000148</v>
      </c>
      <c r="H184" s="61">
        <v>21353.330885195312</v>
      </c>
      <c r="I184" s="60">
        <v>0</v>
      </c>
      <c r="J184" s="61">
        <v>0</v>
      </c>
      <c r="K184" s="60">
        <v>0</v>
      </c>
      <c r="L184" s="61">
        <v>0</v>
      </c>
      <c r="M184" s="62">
        <v>34960</v>
      </c>
      <c r="N184" s="70">
        <v>2</v>
      </c>
      <c r="O184" s="71">
        <v>17480</v>
      </c>
      <c r="P184" s="65"/>
      <c r="Q184" s="66"/>
      <c r="R184" s="67">
        <v>2</v>
      </c>
      <c r="S184" s="66">
        <v>17480</v>
      </c>
    </row>
    <row r="185" spans="1:19" x14ac:dyDescent="0.15">
      <c r="A185" s="68" t="s">
        <v>393</v>
      </c>
      <c r="B185" s="69" t="s">
        <v>394</v>
      </c>
      <c r="C185" s="60">
        <v>41.799999999999955</v>
      </c>
      <c r="D185" s="61">
        <v>5907.3132328308138</v>
      </c>
      <c r="E185" s="60">
        <v>4.089999999999975</v>
      </c>
      <c r="F185" s="61">
        <v>5411.1519260400282</v>
      </c>
      <c r="G185" s="60">
        <v>0.93999999999999773</v>
      </c>
      <c r="H185" s="61">
        <v>5920.9826053343531</v>
      </c>
      <c r="I185" s="60">
        <v>0</v>
      </c>
      <c r="J185" s="61">
        <v>0</v>
      </c>
      <c r="K185" s="60">
        <v>72.63333333333334</v>
      </c>
      <c r="L185" s="61">
        <v>6976.4024497902492</v>
      </c>
      <c r="M185" s="62">
        <v>24220</v>
      </c>
      <c r="N185" s="70">
        <v>2</v>
      </c>
      <c r="O185" s="71">
        <v>12110</v>
      </c>
      <c r="P185" s="65"/>
      <c r="Q185" s="66"/>
      <c r="R185" s="67">
        <v>2</v>
      </c>
      <c r="S185" s="66">
        <v>12110</v>
      </c>
    </row>
    <row r="186" spans="1:19" x14ac:dyDescent="0.15">
      <c r="A186" s="68" t="s">
        <v>395</v>
      </c>
      <c r="B186" s="69" t="s">
        <v>396</v>
      </c>
      <c r="C186" s="60">
        <v>36.700000000000273</v>
      </c>
      <c r="D186" s="61">
        <v>5186.5644891122656</v>
      </c>
      <c r="E186" s="60">
        <v>5.8799999999999955</v>
      </c>
      <c r="F186" s="61">
        <v>7779.357781201842</v>
      </c>
      <c r="G186" s="60">
        <v>2.2099999999999937</v>
      </c>
      <c r="H186" s="61">
        <v>13920.608040200974</v>
      </c>
      <c r="I186" s="60">
        <v>0</v>
      </c>
      <c r="J186" s="61">
        <v>0</v>
      </c>
      <c r="K186" s="60">
        <v>4.95</v>
      </c>
      <c r="L186" s="61">
        <v>475.4455088544525</v>
      </c>
      <c r="M186" s="62">
        <v>27360</v>
      </c>
      <c r="N186" s="70">
        <v>2</v>
      </c>
      <c r="O186" s="71">
        <v>13680</v>
      </c>
      <c r="P186" s="65"/>
      <c r="Q186" s="66"/>
      <c r="R186" s="67">
        <v>2</v>
      </c>
      <c r="S186" s="66">
        <v>13680</v>
      </c>
    </row>
    <row r="187" spans="1:19" x14ac:dyDescent="0.15">
      <c r="A187" s="68" t="s">
        <v>397</v>
      </c>
      <c r="B187" s="69" t="s">
        <v>398</v>
      </c>
      <c r="C187" s="60">
        <v>35.300000000000182</v>
      </c>
      <c r="D187" s="61">
        <v>4988.7118927973452</v>
      </c>
      <c r="E187" s="60">
        <v>3.5799999999999841</v>
      </c>
      <c r="F187" s="61">
        <v>4736.4117103235531</v>
      </c>
      <c r="G187" s="60">
        <v>1.3400000000000034</v>
      </c>
      <c r="H187" s="61">
        <v>8440.5496714341189</v>
      </c>
      <c r="I187" s="60">
        <v>0</v>
      </c>
      <c r="J187" s="61">
        <v>0</v>
      </c>
      <c r="K187" s="60">
        <v>46.716666666666669</v>
      </c>
      <c r="L187" s="61">
        <v>4487.1170414782164</v>
      </c>
      <c r="M187" s="62">
        <v>22650</v>
      </c>
      <c r="N187" s="70">
        <v>2</v>
      </c>
      <c r="O187" s="71">
        <v>11330</v>
      </c>
      <c r="P187" s="65"/>
      <c r="Q187" s="66"/>
      <c r="R187" s="67">
        <v>2</v>
      </c>
      <c r="S187" s="66">
        <v>11325</v>
      </c>
    </row>
    <row r="188" spans="1:19" x14ac:dyDescent="0.15">
      <c r="A188" s="68" t="s">
        <v>399</v>
      </c>
      <c r="B188" s="69" t="s">
        <v>400</v>
      </c>
      <c r="C188" s="60">
        <v>31.700000000000045</v>
      </c>
      <c r="D188" s="61">
        <v>4479.9480737018484</v>
      </c>
      <c r="E188" s="60">
        <v>4.5099999999999909</v>
      </c>
      <c r="F188" s="61">
        <v>5966.8203389830387</v>
      </c>
      <c r="G188" s="60">
        <v>2.2000000000000171</v>
      </c>
      <c r="H188" s="61">
        <v>13857.618863548627</v>
      </c>
      <c r="I188" s="60">
        <v>0</v>
      </c>
      <c r="J188" s="61">
        <v>0</v>
      </c>
      <c r="K188" s="60">
        <v>15.316666666666666</v>
      </c>
      <c r="L188" s="61">
        <v>1471.1596721792655</v>
      </c>
      <c r="M188" s="62">
        <v>25780</v>
      </c>
      <c r="N188" s="70">
        <v>2</v>
      </c>
      <c r="O188" s="71">
        <v>12890</v>
      </c>
      <c r="P188" s="65"/>
      <c r="Q188" s="66"/>
      <c r="R188" s="67">
        <v>2</v>
      </c>
      <c r="S188" s="66">
        <v>12890</v>
      </c>
    </row>
    <row r="189" spans="1:19" x14ac:dyDescent="0.15">
      <c r="A189" s="68" t="s">
        <v>401</v>
      </c>
      <c r="B189" s="69" t="s">
        <v>402</v>
      </c>
      <c r="C189" s="60">
        <v>36.699999999999818</v>
      </c>
      <c r="D189" s="61">
        <v>5186.564489112202</v>
      </c>
      <c r="E189" s="60">
        <v>3.5</v>
      </c>
      <c r="F189" s="61">
        <v>4630.5701078582433</v>
      </c>
      <c r="G189" s="60">
        <v>1.6100000000000136</v>
      </c>
      <c r="H189" s="61">
        <v>10141.257441051503</v>
      </c>
      <c r="I189" s="60">
        <v>0</v>
      </c>
      <c r="J189" s="61">
        <v>0</v>
      </c>
      <c r="K189" s="60">
        <v>108.41666666666667</v>
      </c>
      <c r="L189" s="61">
        <v>10413.377222552908</v>
      </c>
      <c r="M189" s="62">
        <v>30370</v>
      </c>
      <c r="N189" s="70">
        <v>2</v>
      </c>
      <c r="O189" s="71">
        <v>15190</v>
      </c>
      <c r="P189" s="65"/>
      <c r="Q189" s="66"/>
      <c r="R189" s="67">
        <v>2</v>
      </c>
      <c r="S189" s="66">
        <v>15185</v>
      </c>
    </row>
    <row r="190" spans="1:19" x14ac:dyDescent="0.15">
      <c r="A190" s="68" t="s">
        <v>403</v>
      </c>
      <c r="B190" s="69" t="s">
        <v>404</v>
      </c>
      <c r="C190" s="60">
        <v>60.099999999999909</v>
      </c>
      <c r="D190" s="61">
        <v>8493.529313232817</v>
      </c>
      <c r="E190" s="60">
        <v>12.079999999999984</v>
      </c>
      <c r="F190" s="61">
        <v>15982.081972265001</v>
      </c>
      <c r="G190" s="60">
        <v>7.3800000000000239</v>
      </c>
      <c r="H190" s="61">
        <v>46486.012369540185</v>
      </c>
      <c r="I190" s="60">
        <v>0</v>
      </c>
      <c r="J190" s="61">
        <v>0</v>
      </c>
      <c r="K190" s="60">
        <v>312.35000000000002</v>
      </c>
      <c r="L190" s="61">
        <v>30001.091856704697</v>
      </c>
      <c r="M190" s="62">
        <v>100960</v>
      </c>
      <c r="N190" s="70">
        <v>2</v>
      </c>
      <c r="O190" s="71">
        <v>50480</v>
      </c>
      <c r="P190" s="65"/>
      <c r="Q190" s="66"/>
      <c r="R190" s="67">
        <v>2</v>
      </c>
      <c r="S190" s="66">
        <v>50480</v>
      </c>
    </row>
    <row r="191" spans="1:19" x14ac:dyDescent="0.15">
      <c r="A191" s="68" t="s">
        <v>405</v>
      </c>
      <c r="B191" s="69" t="s">
        <v>406</v>
      </c>
      <c r="C191" s="60">
        <v>40.900000000000091</v>
      </c>
      <c r="D191" s="61">
        <v>5780.1222780569642</v>
      </c>
      <c r="E191" s="60">
        <v>5.2500000000000568</v>
      </c>
      <c r="F191" s="61">
        <v>6945.85516178744</v>
      </c>
      <c r="G191" s="60">
        <v>2.4399999999999977</v>
      </c>
      <c r="H191" s="61">
        <v>15369.359103208344</v>
      </c>
      <c r="I191" s="60">
        <v>0</v>
      </c>
      <c r="J191" s="61">
        <v>0</v>
      </c>
      <c r="K191" s="60">
        <v>4.8833333333333337</v>
      </c>
      <c r="L191" s="61">
        <v>469.04220233789425</v>
      </c>
      <c r="M191" s="62">
        <v>28560</v>
      </c>
      <c r="N191" s="70">
        <v>2</v>
      </c>
      <c r="O191" s="71">
        <v>14280</v>
      </c>
      <c r="P191" s="65"/>
      <c r="Q191" s="66"/>
      <c r="R191" s="67">
        <v>2</v>
      </c>
      <c r="S191" s="66">
        <v>14280</v>
      </c>
    </row>
    <row r="192" spans="1:19" x14ac:dyDescent="0.15">
      <c r="A192" s="68" t="s">
        <v>407</v>
      </c>
      <c r="B192" s="69" t="s">
        <v>408</v>
      </c>
      <c r="C192" s="60">
        <v>47.199999999999818</v>
      </c>
      <c r="D192" s="61">
        <v>6670.4589614740107</v>
      </c>
      <c r="E192" s="60">
        <v>5.0500000000000114</v>
      </c>
      <c r="F192" s="61">
        <v>6681.2511556240515</v>
      </c>
      <c r="G192" s="60">
        <v>2.3100000000000023</v>
      </c>
      <c r="H192" s="61">
        <v>14550.49980672596</v>
      </c>
      <c r="I192" s="60">
        <v>0</v>
      </c>
      <c r="J192" s="61">
        <v>0</v>
      </c>
      <c r="K192" s="60">
        <v>21.033333333333335</v>
      </c>
      <c r="L192" s="61">
        <v>2020.2432059741384</v>
      </c>
      <c r="M192" s="62">
        <v>29920</v>
      </c>
      <c r="N192" s="70">
        <v>2</v>
      </c>
      <c r="O192" s="71">
        <v>14960</v>
      </c>
      <c r="P192" s="65"/>
      <c r="Q192" s="66"/>
      <c r="R192" s="67">
        <v>2</v>
      </c>
      <c r="S192" s="66">
        <v>14960</v>
      </c>
    </row>
    <row r="193" spans="1:19" x14ac:dyDescent="0.15">
      <c r="A193" s="68" t="s">
        <v>409</v>
      </c>
      <c r="B193" s="69" t="s">
        <v>410</v>
      </c>
      <c r="C193" s="60">
        <v>60</v>
      </c>
      <c r="D193" s="61">
        <v>8479.3969849246223</v>
      </c>
      <c r="E193" s="60">
        <v>3.9899999999999523</v>
      </c>
      <c r="F193" s="61">
        <v>5278.849922958334</v>
      </c>
      <c r="G193" s="60">
        <v>2.2600000000000193</v>
      </c>
      <c r="H193" s="61">
        <v>14235.5539234636</v>
      </c>
      <c r="I193" s="60">
        <v>0</v>
      </c>
      <c r="J193" s="61">
        <v>0</v>
      </c>
      <c r="K193" s="60">
        <v>203.5</v>
      </c>
      <c r="L193" s="61">
        <v>19546.093141794157</v>
      </c>
      <c r="M193" s="62">
        <v>47540</v>
      </c>
      <c r="N193" s="70">
        <v>2</v>
      </c>
      <c r="O193" s="71">
        <v>23770</v>
      </c>
      <c r="P193" s="65"/>
      <c r="Q193" s="66"/>
      <c r="R193" s="67">
        <v>2</v>
      </c>
      <c r="S193" s="66">
        <v>23770</v>
      </c>
    </row>
    <row r="194" spans="1:19" x14ac:dyDescent="0.15">
      <c r="A194" s="68" t="s">
        <v>411</v>
      </c>
      <c r="B194" s="69" t="s">
        <v>412</v>
      </c>
      <c r="C194" s="60">
        <v>45.300000000000182</v>
      </c>
      <c r="D194" s="61">
        <v>6401.9447236181159</v>
      </c>
      <c r="E194" s="60">
        <v>11.939999999999998</v>
      </c>
      <c r="F194" s="61">
        <v>15796.85916795069</v>
      </c>
      <c r="G194" s="60">
        <v>7.5600000000000023</v>
      </c>
      <c r="H194" s="61">
        <v>47619.817549284926</v>
      </c>
      <c r="I194" s="60">
        <v>0</v>
      </c>
      <c r="J194" s="61">
        <v>0</v>
      </c>
      <c r="K194" s="60">
        <v>59.033333333333331</v>
      </c>
      <c r="L194" s="61">
        <v>5670.1279204123593</v>
      </c>
      <c r="M194" s="62">
        <v>75490</v>
      </c>
      <c r="N194" s="70">
        <v>2</v>
      </c>
      <c r="O194" s="71">
        <v>37750</v>
      </c>
      <c r="P194" s="65"/>
      <c r="Q194" s="66"/>
      <c r="R194" s="67">
        <v>2</v>
      </c>
      <c r="S194" s="66">
        <v>37745</v>
      </c>
    </row>
    <row r="195" spans="1:19" x14ac:dyDescent="0.15">
      <c r="A195" s="68" t="s">
        <v>413</v>
      </c>
      <c r="B195" s="69" t="s">
        <v>414</v>
      </c>
      <c r="C195" s="60">
        <v>51.899999999999864</v>
      </c>
      <c r="D195" s="61">
        <v>7334.6783919597792</v>
      </c>
      <c r="E195" s="60">
        <v>8.2599999999999909</v>
      </c>
      <c r="F195" s="61">
        <v>10928.145454545442</v>
      </c>
      <c r="G195" s="60">
        <v>4.5999999999999943</v>
      </c>
      <c r="H195" s="61">
        <v>28975.02126014687</v>
      </c>
      <c r="I195" s="60">
        <v>0</v>
      </c>
      <c r="J195" s="61">
        <v>0</v>
      </c>
      <c r="K195" s="60">
        <v>55</v>
      </c>
      <c r="L195" s="61">
        <v>5282.727876160583</v>
      </c>
      <c r="M195" s="62">
        <v>52520</v>
      </c>
      <c r="N195" s="70">
        <v>2</v>
      </c>
      <c r="O195" s="71">
        <v>26260</v>
      </c>
      <c r="P195" s="65"/>
      <c r="Q195" s="66"/>
      <c r="R195" s="67">
        <v>2</v>
      </c>
      <c r="S195" s="66">
        <v>26260</v>
      </c>
    </row>
    <row r="196" spans="1:19" x14ac:dyDescent="0.15">
      <c r="A196" s="68" t="s">
        <v>415</v>
      </c>
      <c r="B196" s="69" t="s">
        <v>416</v>
      </c>
      <c r="C196" s="60">
        <v>40.200000000000045</v>
      </c>
      <c r="D196" s="61">
        <v>5681.1959798995031</v>
      </c>
      <c r="E196" s="60">
        <v>1.9699999999999989</v>
      </c>
      <c r="F196" s="61">
        <v>2606.349460708781</v>
      </c>
      <c r="G196" s="60">
        <v>1.1899999999999977</v>
      </c>
      <c r="H196" s="61">
        <v>7495.7120216466847</v>
      </c>
      <c r="I196" s="60">
        <v>0</v>
      </c>
      <c r="J196" s="61">
        <v>0</v>
      </c>
      <c r="K196" s="60">
        <v>15.316666666666666</v>
      </c>
      <c r="L196" s="61">
        <v>1471.1596721792655</v>
      </c>
      <c r="M196" s="62">
        <v>17250</v>
      </c>
      <c r="N196" s="70">
        <v>1</v>
      </c>
      <c r="O196" s="71">
        <v>17250</v>
      </c>
      <c r="P196" s="65"/>
      <c r="Q196" s="66">
        <v>17250</v>
      </c>
      <c r="R196" s="67">
        <v>1</v>
      </c>
      <c r="S196" s="66"/>
    </row>
    <row r="197" spans="1:19" x14ac:dyDescent="0.15">
      <c r="A197" s="68" t="s">
        <v>417</v>
      </c>
      <c r="B197" s="69" t="s">
        <v>418</v>
      </c>
      <c r="C197" s="60">
        <v>43.399999999999864</v>
      </c>
      <c r="D197" s="61">
        <v>6133.4304857621246</v>
      </c>
      <c r="E197" s="60">
        <v>4.6399999999999864</v>
      </c>
      <c r="F197" s="61">
        <v>6138.812942989196</v>
      </c>
      <c r="G197" s="60">
        <v>2.8200000000000074</v>
      </c>
      <c r="H197" s="61">
        <v>17762.94781600315</v>
      </c>
      <c r="I197" s="60">
        <v>0</v>
      </c>
      <c r="J197" s="61">
        <v>0</v>
      </c>
      <c r="K197" s="60">
        <v>283.08333333333331</v>
      </c>
      <c r="L197" s="61">
        <v>27190.040295935607</v>
      </c>
      <c r="M197" s="62">
        <v>57230</v>
      </c>
      <c r="N197" s="70">
        <v>1</v>
      </c>
      <c r="O197" s="71">
        <v>57230</v>
      </c>
      <c r="P197" s="65"/>
      <c r="Q197" s="66">
        <v>57230</v>
      </c>
      <c r="R197" s="67">
        <v>1</v>
      </c>
      <c r="S197" s="66"/>
    </row>
    <row r="198" spans="1:19" x14ac:dyDescent="0.15">
      <c r="A198" s="68" t="s">
        <v>419</v>
      </c>
      <c r="B198" s="69" t="s">
        <v>420</v>
      </c>
      <c r="C198" s="60">
        <v>33</v>
      </c>
      <c r="D198" s="61">
        <v>4663.6683417085424</v>
      </c>
      <c r="E198" s="60">
        <v>2.2199999999999989</v>
      </c>
      <c r="F198" s="61">
        <v>2937.1044684129411</v>
      </c>
      <c r="G198" s="60">
        <v>0.98999999999999488</v>
      </c>
      <c r="H198" s="61">
        <v>6235.9284885968018</v>
      </c>
      <c r="I198" s="60">
        <v>0</v>
      </c>
      <c r="J198" s="61">
        <v>0</v>
      </c>
      <c r="K198" s="60">
        <v>0</v>
      </c>
      <c r="L198" s="61">
        <v>0</v>
      </c>
      <c r="M198" s="62">
        <v>13840</v>
      </c>
      <c r="N198" s="70">
        <v>1</v>
      </c>
      <c r="O198" s="71">
        <v>13840</v>
      </c>
      <c r="P198" s="65"/>
      <c r="Q198" s="66">
        <v>13840</v>
      </c>
      <c r="R198" s="67">
        <v>1</v>
      </c>
      <c r="S198" s="66"/>
    </row>
    <row r="199" spans="1:19" x14ac:dyDescent="0.15">
      <c r="A199" s="68" t="s">
        <v>421</v>
      </c>
      <c r="B199" s="69" t="s">
        <v>422</v>
      </c>
      <c r="C199" s="60">
        <v>88</v>
      </c>
      <c r="D199" s="61">
        <v>12436.44891122278</v>
      </c>
      <c r="E199" s="60">
        <v>8.9800000000000182</v>
      </c>
      <c r="F199" s="61">
        <v>11880.719876733459</v>
      </c>
      <c r="G199" s="60">
        <v>6.6400000000000006</v>
      </c>
      <c r="H199" s="61">
        <v>41824.813297255532</v>
      </c>
      <c r="I199" s="60">
        <v>0</v>
      </c>
      <c r="J199" s="61">
        <v>0</v>
      </c>
      <c r="K199" s="60">
        <v>146.28333333333333</v>
      </c>
      <c r="L199" s="61">
        <v>14050.455323958011</v>
      </c>
      <c r="M199" s="62">
        <v>80190</v>
      </c>
      <c r="N199" s="70">
        <v>1</v>
      </c>
      <c r="O199" s="71">
        <v>80190</v>
      </c>
      <c r="P199" s="65"/>
      <c r="Q199" s="66">
        <v>80190</v>
      </c>
      <c r="R199" s="67">
        <v>1</v>
      </c>
      <c r="S199" s="66"/>
    </row>
    <row r="200" spans="1:19" x14ac:dyDescent="0.15">
      <c r="A200" s="68" t="s">
        <v>423</v>
      </c>
      <c r="B200" s="69" t="s">
        <v>424</v>
      </c>
      <c r="C200" s="60">
        <v>20.900000000000091</v>
      </c>
      <c r="D200" s="61">
        <v>2953.6566164154228</v>
      </c>
      <c r="E200" s="60">
        <v>2.8100000000000023</v>
      </c>
      <c r="F200" s="61">
        <v>3717.6862865947637</v>
      </c>
      <c r="G200" s="60">
        <v>1.1899999999999977</v>
      </c>
      <c r="H200" s="61">
        <v>7495.7120216466847</v>
      </c>
      <c r="I200" s="60">
        <v>0</v>
      </c>
      <c r="J200" s="61">
        <v>0</v>
      </c>
      <c r="K200" s="60">
        <v>22.383333333333333</v>
      </c>
      <c r="L200" s="61">
        <v>2149.9101629344432</v>
      </c>
      <c r="M200" s="62">
        <v>16320</v>
      </c>
      <c r="N200" s="70">
        <v>1</v>
      </c>
      <c r="O200" s="71">
        <v>16320</v>
      </c>
      <c r="P200" s="65"/>
      <c r="Q200" s="66">
        <v>16320</v>
      </c>
      <c r="R200" s="67">
        <v>1</v>
      </c>
      <c r="S200" s="66"/>
    </row>
    <row r="201" spans="1:19" x14ac:dyDescent="0.15">
      <c r="A201" s="68" t="s">
        <v>425</v>
      </c>
      <c r="B201" s="69" t="s">
        <v>426</v>
      </c>
      <c r="C201" s="60">
        <v>32.799999999999955</v>
      </c>
      <c r="D201" s="61">
        <v>4635.4036850921202</v>
      </c>
      <c r="E201" s="60">
        <v>5.0299999999999727</v>
      </c>
      <c r="F201" s="61">
        <v>6654.7907550076679</v>
      </c>
      <c r="G201" s="60">
        <v>2.4900000000000091</v>
      </c>
      <c r="H201" s="61">
        <v>15684.304986470881</v>
      </c>
      <c r="I201" s="60">
        <v>0</v>
      </c>
      <c r="J201" s="61">
        <v>0</v>
      </c>
      <c r="K201" s="60">
        <v>20.766666666666666</v>
      </c>
      <c r="L201" s="61">
        <v>1994.629979907905</v>
      </c>
      <c r="M201" s="62">
        <v>28970</v>
      </c>
      <c r="N201" s="70">
        <v>2</v>
      </c>
      <c r="O201" s="71">
        <v>14490</v>
      </c>
      <c r="P201" s="65"/>
      <c r="Q201" s="66"/>
      <c r="R201" s="67">
        <v>2</v>
      </c>
      <c r="S201" s="66">
        <v>14485</v>
      </c>
    </row>
    <row r="202" spans="1:19" x14ac:dyDescent="0.15">
      <c r="A202" s="68" t="s">
        <v>427</v>
      </c>
      <c r="B202" s="69" t="s">
        <v>428</v>
      </c>
      <c r="C202" s="60">
        <v>55.800000000000182</v>
      </c>
      <c r="D202" s="61">
        <v>7885.8391959799246</v>
      </c>
      <c r="E202" s="60">
        <v>4.7400000000000091</v>
      </c>
      <c r="F202" s="61">
        <v>6271.1149460708903</v>
      </c>
      <c r="G202" s="60">
        <v>2.7800000000000011</v>
      </c>
      <c r="H202" s="61">
        <v>17510.991109393137</v>
      </c>
      <c r="I202" s="60">
        <v>0</v>
      </c>
      <c r="J202" s="61">
        <v>0</v>
      </c>
      <c r="K202" s="60">
        <v>70.88333333333334</v>
      </c>
      <c r="L202" s="61">
        <v>6808.3156537305949</v>
      </c>
      <c r="M202" s="62">
        <v>38480</v>
      </c>
      <c r="N202" s="70">
        <v>2</v>
      </c>
      <c r="O202" s="71">
        <v>19240</v>
      </c>
      <c r="P202" s="65"/>
      <c r="Q202" s="66"/>
      <c r="R202" s="67">
        <v>2</v>
      </c>
      <c r="S202" s="66">
        <v>19240</v>
      </c>
    </row>
    <row r="203" spans="1:19" x14ac:dyDescent="0.15">
      <c r="A203" s="68" t="s">
        <v>429</v>
      </c>
      <c r="B203" s="69" t="s">
        <v>430</v>
      </c>
      <c r="C203" s="60">
        <v>30.099999999999909</v>
      </c>
      <c r="D203" s="61">
        <v>4253.8308207705059</v>
      </c>
      <c r="E203" s="60">
        <v>4.4199999999999591</v>
      </c>
      <c r="F203" s="61">
        <v>5847.7485362094985</v>
      </c>
      <c r="G203" s="60">
        <v>1.8400000000000034</v>
      </c>
      <c r="H203" s="61">
        <v>11590.008504058784</v>
      </c>
      <c r="I203" s="60">
        <v>0</v>
      </c>
      <c r="J203" s="61">
        <v>0</v>
      </c>
      <c r="K203" s="60">
        <v>141.6</v>
      </c>
      <c r="L203" s="61">
        <v>13600.623041169792</v>
      </c>
      <c r="M203" s="62">
        <v>35290</v>
      </c>
      <c r="N203" s="70">
        <v>2</v>
      </c>
      <c r="O203" s="71">
        <v>17650</v>
      </c>
      <c r="P203" s="65"/>
      <c r="Q203" s="66"/>
      <c r="R203" s="67">
        <v>2</v>
      </c>
      <c r="S203" s="66">
        <v>17645</v>
      </c>
    </row>
    <row r="204" spans="1:19" x14ac:dyDescent="0.15">
      <c r="A204" s="68" t="s">
        <v>431</v>
      </c>
      <c r="B204" s="69" t="s">
        <v>432</v>
      </c>
      <c r="C204" s="60">
        <v>155.29999999999973</v>
      </c>
      <c r="D204" s="61">
        <v>21947.505862646525</v>
      </c>
      <c r="E204" s="60">
        <v>4.8099999999999454</v>
      </c>
      <c r="F204" s="61">
        <v>6363.7263482279704</v>
      </c>
      <c r="G204" s="60">
        <v>1.6599999999999966</v>
      </c>
      <c r="H204" s="61">
        <v>10456.203324313861</v>
      </c>
      <c r="I204" s="60">
        <v>0</v>
      </c>
      <c r="J204" s="61">
        <v>0</v>
      </c>
      <c r="K204" s="60">
        <v>55.75</v>
      </c>
      <c r="L204" s="61">
        <v>5354.765074471864</v>
      </c>
      <c r="M204" s="62">
        <v>44120</v>
      </c>
      <c r="N204" s="70">
        <v>2</v>
      </c>
      <c r="O204" s="71">
        <v>22060</v>
      </c>
      <c r="P204" s="65"/>
      <c r="Q204" s="66"/>
      <c r="R204" s="67">
        <v>2</v>
      </c>
      <c r="S204" s="66">
        <v>22060</v>
      </c>
    </row>
    <row r="205" spans="1:19" x14ac:dyDescent="0.15">
      <c r="A205" s="68" t="s">
        <v>433</v>
      </c>
      <c r="B205" s="69" t="s">
        <v>434</v>
      </c>
      <c r="C205" s="60">
        <v>31.800000000000182</v>
      </c>
      <c r="D205" s="61">
        <v>4494.0804020100759</v>
      </c>
      <c r="E205" s="60">
        <v>8.6300000000000523</v>
      </c>
      <c r="F205" s="61">
        <v>11417.662865947679</v>
      </c>
      <c r="G205" s="60">
        <v>4.6400000000000006</v>
      </c>
      <c r="H205" s="61">
        <v>29226.97796675688</v>
      </c>
      <c r="I205" s="60">
        <v>0</v>
      </c>
      <c r="J205" s="61">
        <v>0</v>
      </c>
      <c r="K205" s="60">
        <v>19.05</v>
      </c>
      <c r="L205" s="61">
        <v>1829.7448371065293</v>
      </c>
      <c r="M205" s="62">
        <v>46970</v>
      </c>
      <c r="N205" s="70">
        <v>2</v>
      </c>
      <c r="O205" s="71">
        <v>23490</v>
      </c>
      <c r="P205" s="65"/>
      <c r="Q205" s="66"/>
      <c r="R205" s="67">
        <v>2</v>
      </c>
      <c r="S205" s="66">
        <v>23485</v>
      </c>
    </row>
    <row r="206" spans="1:19" x14ac:dyDescent="0.15">
      <c r="A206" s="68" t="s">
        <v>435</v>
      </c>
      <c r="B206" s="69" t="s">
        <v>436</v>
      </c>
      <c r="C206" s="60">
        <v>38.5</v>
      </c>
      <c r="D206" s="61">
        <v>5440.9463986599658</v>
      </c>
      <c r="E206" s="60">
        <v>5.4900000000000091</v>
      </c>
      <c r="F206" s="61">
        <v>7263.3799691833701</v>
      </c>
      <c r="G206" s="60">
        <v>2.8400000000000034</v>
      </c>
      <c r="H206" s="61">
        <v>17888.92616930811</v>
      </c>
      <c r="I206" s="60">
        <v>0</v>
      </c>
      <c r="J206" s="61">
        <v>0</v>
      </c>
      <c r="K206" s="60">
        <v>7.8833333333333337</v>
      </c>
      <c r="L206" s="61">
        <v>757.19099558301696</v>
      </c>
      <c r="M206" s="62">
        <v>31350</v>
      </c>
      <c r="N206" s="70">
        <v>2</v>
      </c>
      <c r="O206" s="71">
        <v>15680</v>
      </c>
      <c r="P206" s="65"/>
      <c r="Q206" s="66"/>
      <c r="R206" s="67">
        <v>2</v>
      </c>
      <c r="S206" s="66">
        <v>15675</v>
      </c>
    </row>
    <row r="207" spans="1:19" x14ac:dyDescent="0.15">
      <c r="A207" s="68" t="s">
        <v>437</v>
      </c>
      <c r="B207" s="69" t="s">
        <v>438</v>
      </c>
      <c r="C207" s="60">
        <v>38.5</v>
      </c>
      <c r="D207" s="61">
        <v>5440.9463986599658</v>
      </c>
      <c r="E207" s="60">
        <v>5.1299999999999386</v>
      </c>
      <c r="F207" s="61">
        <v>6787.0927580892867</v>
      </c>
      <c r="G207" s="60">
        <v>1.9599999999999937</v>
      </c>
      <c r="H207" s="61">
        <v>12345.878623888642</v>
      </c>
      <c r="I207" s="60">
        <v>0</v>
      </c>
      <c r="J207" s="61">
        <v>0</v>
      </c>
      <c r="K207" s="60">
        <v>0</v>
      </c>
      <c r="L207" s="61">
        <v>0</v>
      </c>
      <c r="M207" s="62">
        <v>24570</v>
      </c>
      <c r="N207" s="70">
        <v>2</v>
      </c>
      <c r="O207" s="71">
        <v>12290</v>
      </c>
      <c r="P207" s="65"/>
      <c r="Q207" s="66"/>
      <c r="R207" s="67">
        <v>2</v>
      </c>
      <c r="S207" s="66">
        <v>12285</v>
      </c>
    </row>
    <row r="208" spans="1:19" x14ac:dyDescent="0.15">
      <c r="A208" s="68" t="s">
        <v>439</v>
      </c>
      <c r="B208" s="69" t="s">
        <v>440</v>
      </c>
      <c r="C208" s="60">
        <v>43.799999999999955</v>
      </c>
      <c r="D208" s="61">
        <v>6189.959798994968</v>
      </c>
      <c r="E208" s="60">
        <v>12.039999999999992</v>
      </c>
      <c r="F208" s="61">
        <v>15929.161171032345</v>
      </c>
      <c r="G208" s="60">
        <v>7.019999999999996</v>
      </c>
      <c r="H208" s="61">
        <v>44218.402010050253</v>
      </c>
      <c r="I208" s="60">
        <v>0</v>
      </c>
      <c r="J208" s="61">
        <v>0</v>
      </c>
      <c r="K208" s="60">
        <v>116</v>
      </c>
      <c r="L208" s="61">
        <v>11141.753338811412</v>
      </c>
      <c r="M208" s="62">
        <v>77480</v>
      </c>
      <c r="N208" s="70">
        <v>2</v>
      </c>
      <c r="O208" s="71">
        <v>38740</v>
      </c>
      <c r="P208" s="65"/>
      <c r="Q208" s="66"/>
      <c r="R208" s="67">
        <v>2</v>
      </c>
      <c r="S208" s="66">
        <v>38740</v>
      </c>
    </row>
    <row r="209" spans="1:19" x14ac:dyDescent="0.15">
      <c r="A209" s="68" t="s">
        <v>441</v>
      </c>
      <c r="B209" s="69" t="s">
        <v>442</v>
      </c>
      <c r="C209" s="60">
        <v>49.700000000000045</v>
      </c>
      <c r="D209" s="61">
        <v>7023.7671691792357</v>
      </c>
      <c r="E209" s="60">
        <v>7.8100000000000023</v>
      </c>
      <c r="F209" s="61">
        <v>10332.786440677968</v>
      </c>
      <c r="G209" s="60">
        <v>3.3000000000000114</v>
      </c>
      <c r="H209" s="61">
        <v>20786.42829532285</v>
      </c>
      <c r="I209" s="60">
        <v>0</v>
      </c>
      <c r="J209" s="61">
        <v>0</v>
      </c>
      <c r="K209" s="60">
        <v>48.45</v>
      </c>
      <c r="L209" s="61">
        <v>4653.6030109087324</v>
      </c>
      <c r="M209" s="62">
        <v>42800</v>
      </c>
      <c r="N209" s="70">
        <v>2</v>
      </c>
      <c r="O209" s="71">
        <v>21400</v>
      </c>
      <c r="P209" s="65"/>
      <c r="Q209" s="66"/>
      <c r="R209" s="67">
        <v>2</v>
      </c>
      <c r="S209" s="66">
        <v>21400</v>
      </c>
    </row>
    <row r="210" spans="1:19" x14ac:dyDescent="0.15">
      <c r="A210" s="68" t="s">
        <v>443</v>
      </c>
      <c r="B210" s="69" t="s">
        <v>444</v>
      </c>
      <c r="C210" s="60">
        <v>52.100000000000364</v>
      </c>
      <c r="D210" s="61">
        <v>7362.943048576265</v>
      </c>
      <c r="E210" s="60">
        <v>7.25</v>
      </c>
      <c r="F210" s="61">
        <v>9591.8952234206463</v>
      </c>
      <c r="G210" s="60">
        <v>3.980000000000004</v>
      </c>
      <c r="H210" s="61">
        <v>25069.692307692345</v>
      </c>
      <c r="I210" s="60">
        <v>0</v>
      </c>
      <c r="J210" s="61">
        <v>0</v>
      </c>
      <c r="K210" s="60">
        <v>170.1</v>
      </c>
      <c r="L210" s="61">
        <v>16338.036576998458</v>
      </c>
      <c r="M210" s="62">
        <v>58360</v>
      </c>
      <c r="N210" s="70">
        <v>2</v>
      </c>
      <c r="O210" s="71">
        <v>29180</v>
      </c>
      <c r="P210" s="65"/>
      <c r="Q210" s="66"/>
      <c r="R210" s="67">
        <v>2</v>
      </c>
      <c r="S210" s="66">
        <v>29180</v>
      </c>
    </row>
    <row r="211" spans="1:19" x14ac:dyDescent="0.15">
      <c r="A211" s="68" t="s">
        <v>445</v>
      </c>
      <c r="B211" s="69" t="s">
        <v>446</v>
      </c>
      <c r="C211" s="60">
        <v>48.200000000000045</v>
      </c>
      <c r="D211" s="61">
        <v>6811.7822445561196</v>
      </c>
      <c r="E211" s="60">
        <v>6.1399999999999864</v>
      </c>
      <c r="F211" s="61">
        <v>8123.3429892141567</v>
      </c>
      <c r="G211" s="60">
        <v>3.3300000000000125</v>
      </c>
      <c r="H211" s="61">
        <v>20975.395825280339</v>
      </c>
      <c r="I211" s="60">
        <v>0</v>
      </c>
      <c r="J211" s="61">
        <v>0</v>
      </c>
      <c r="K211" s="60">
        <v>31.866666666666667</v>
      </c>
      <c r="L211" s="61">
        <v>3060.7805149148589</v>
      </c>
      <c r="M211" s="62">
        <v>38970</v>
      </c>
      <c r="N211" s="70">
        <v>2</v>
      </c>
      <c r="O211" s="71">
        <v>19490</v>
      </c>
      <c r="P211" s="65"/>
      <c r="Q211" s="66"/>
      <c r="R211" s="67">
        <v>2</v>
      </c>
      <c r="S211" s="66">
        <v>19485</v>
      </c>
    </row>
    <row r="212" spans="1:19" x14ac:dyDescent="0.15">
      <c r="A212" s="68" t="s">
        <v>447</v>
      </c>
      <c r="B212" s="69" t="s">
        <v>448</v>
      </c>
      <c r="C212" s="60">
        <v>32.100000000000136</v>
      </c>
      <c r="D212" s="61">
        <v>4536.4773869346918</v>
      </c>
      <c r="E212" s="60">
        <v>6.410000000000025</v>
      </c>
      <c r="F212" s="61">
        <v>8480.5583975347017</v>
      </c>
      <c r="G212" s="60">
        <v>3.4300000000000068</v>
      </c>
      <c r="H212" s="61">
        <v>21605.287591805234</v>
      </c>
      <c r="I212" s="60">
        <v>0</v>
      </c>
      <c r="J212" s="61">
        <v>0</v>
      </c>
      <c r="K212" s="60">
        <v>30.716666666666665</v>
      </c>
      <c r="L212" s="61">
        <v>2950.3234775042288</v>
      </c>
      <c r="M212" s="62">
        <v>37570</v>
      </c>
      <c r="N212" s="70">
        <v>2</v>
      </c>
      <c r="O212" s="71">
        <v>18790</v>
      </c>
      <c r="P212" s="65"/>
      <c r="Q212" s="66"/>
      <c r="R212" s="67">
        <v>2</v>
      </c>
      <c r="S212" s="66">
        <v>18785</v>
      </c>
    </row>
    <row r="213" spans="1:19" x14ac:dyDescent="0.15">
      <c r="A213" s="68" t="s">
        <v>449</v>
      </c>
      <c r="B213" s="69" t="s">
        <v>450</v>
      </c>
      <c r="C213" s="60">
        <v>35.5</v>
      </c>
      <c r="D213" s="61">
        <v>5016.9765494137346</v>
      </c>
      <c r="E213" s="60">
        <v>3.1500000000000341</v>
      </c>
      <c r="F213" s="61">
        <v>4167.513097072464</v>
      </c>
      <c r="G213" s="60">
        <v>1.8400000000000034</v>
      </c>
      <c r="H213" s="61">
        <v>11590.008504058784</v>
      </c>
      <c r="I213" s="60">
        <v>0</v>
      </c>
      <c r="J213" s="61">
        <v>0</v>
      </c>
      <c r="K213" s="60">
        <v>105.78333333333333</v>
      </c>
      <c r="L213" s="61">
        <v>10160.446615148854</v>
      </c>
      <c r="M213" s="62">
        <v>30930</v>
      </c>
      <c r="N213" s="70">
        <v>2</v>
      </c>
      <c r="O213" s="71">
        <v>15470</v>
      </c>
      <c r="P213" s="65"/>
      <c r="Q213" s="66"/>
      <c r="R213" s="67">
        <v>2</v>
      </c>
      <c r="S213" s="66">
        <v>15465</v>
      </c>
    </row>
    <row r="214" spans="1:19" x14ac:dyDescent="0.15">
      <c r="A214" s="68" t="s">
        <v>451</v>
      </c>
      <c r="B214" s="69" t="s">
        <v>452</v>
      </c>
      <c r="C214" s="60">
        <v>39.5</v>
      </c>
      <c r="D214" s="61">
        <v>5582.2696817420428</v>
      </c>
      <c r="E214" s="60">
        <v>8.5199999999999818</v>
      </c>
      <c r="F214" s="61">
        <v>11272.130662557756</v>
      </c>
      <c r="G214" s="60">
        <v>3.6799999999999784</v>
      </c>
      <c r="H214" s="61">
        <v>23180.017008117386</v>
      </c>
      <c r="I214" s="60">
        <v>0</v>
      </c>
      <c r="J214" s="61">
        <v>0</v>
      </c>
      <c r="K214" s="60">
        <v>140.68333333333334</v>
      </c>
      <c r="L214" s="61">
        <v>13512.577576567117</v>
      </c>
      <c r="M214" s="62">
        <v>53550</v>
      </c>
      <c r="N214" s="70">
        <v>2</v>
      </c>
      <c r="O214" s="71">
        <v>26780</v>
      </c>
      <c r="P214" s="65"/>
      <c r="Q214" s="66"/>
      <c r="R214" s="67">
        <v>2</v>
      </c>
      <c r="S214" s="66">
        <v>26775</v>
      </c>
    </row>
    <row r="215" spans="1:19" x14ac:dyDescent="0.15">
      <c r="A215" s="68" t="s">
        <v>453</v>
      </c>
      <c r="B215" s="69" t="s">
        <v>454</v>
      </c>
      <c r="C215" s="60">
        <v>33.799999999999727</v>
      </c>
      <c r="D215" s="61">
        <v>4776.7269681741654</v>
      </c>
      <c r="E215" s="60">
        <v>6.0099999999999909</v>
      </c>
      <c r="F215" s="61">
        <v>7951.3503852079994</v>
      </c>
      <c r="G215" s="60">
        <v>2.9099999999999966</v>
      </c>
      <c r="H215" s="61">
        <v>18329.850405875521</v>
      </c>
      <c r="I215" s="60">
        <v>0</v>
      </c>
      <c r="J215" s="61">
        <v>0</v>
      </c>
      <c r="K215" s="60">
        <v>97.05</v>
      </c>
      <c r="L215" s="61">
        <v>9321.6134614797193</v>
      </c>
      <c r="M215" s="62">
        <v>40380</v>
      </c>
      <c r="N215" s="70">
        <v>2</v>
      </c>
      <c r="O215" s="71">
        <v>20190</v>
      </c>
      <c r="P215" s="65"/>
      <c r="Q215" s="66"/>
      <c r="R215" s="67">
        <v>2</v>
      </c>
      <c r="S215" s="66">
        <v>20190</v>
      </c>
    </row>
    <row r="216" spans="1:19" x14ac:dyDescent="0.15">
      <c r="A216" s="68" t="s">
        <v>455</v>
      </c>
      <c r="B216" s="69" t="s">
        <v>456</v>
      </c>
      <c r="C216" s="60">
        <v>60.900000000000091</v>
      </c>
      <c r="D216" s="61">
        <v>8606.5879396985038</v>
      </c>
      <c r="E216" s="60">
        <v>4.4000000000000341</v>
      </c>
      <c r="F216" s="61">
        <v>5821.288135593265</v>
      </c>
      <c r="G216" s="60">
        <v>1.769999999999996</v>
      </c>
      <c r="H216" s="61">
        <v>11149.084267491284</v>
      </c>
      <c r="I216" s="60">
        <v>0</v>
      </c>
      <c r="J216" s="61">
        <v>0</v>
      </c>
      <c r="K216" s="60">
        <v>12.616666666666667</v>
      </c>
      <c r="L216" s="61">
        <v>1211.825758258655</v>
      </c>
      <c r="M216" s="62">
        <v>26790</v>
      </c>
      <c r="N216" s="70">
        <v>2</v>
      </c>
      <c r="O216" s="71">
        <v>13400</v>
      </c>
      <c r="P216" s="65"/>
      <c r="Q216" s="66"/>
      <c r="R216" s="67">
        <v>2</v>
      </c>
      <c r="S216" s="66">
        <v>13395</v>
      </c>
    </row>
    <row r="217" spans="1:19" x14ac:dyDescent="0.15">
      <c r="A217" s="68" t="s">
        <v>457</v>
      </c>
      <c r="B217" s="69" t="s">
        <v>458</v>
      </c>
      <c r="C217" s="60">
        <v>79.399999999999864</v>
      </c>
      <c r="D217" s="61">
        <v>11221.068676716897</v>
      </c>
      <c r="E217" s="60">
        <v>1.2700000000000102</v>
      </c>
      <c r="F217" s="61">
        <v>1680.2354391371475</v>
      </c>
      <c r="G217" s="60">
        <v>0.52000000000000313</v>
      </c>
      <c r="H217" s="61">
        <v>3275.4371859296698</v>
      </c>
      <c r="I217" s="60">
        <v>0</v>
      </c>
      <c r="J217" s="61">
        <v>0</v>
      </c>
      <c r="K217" s="60">
        <v>228.56666666666666</v>
      </c>
      <c r="L217" s="61">
        <v>21953.736392020073</v>
      </c>
      <c r="M217" s="62">
        <v>38130</v>
      </c>
      <c r="N217" s="70">
        <v>1</v>
      </c>
      <c r="O217" s="71">
        <v>38130</v>
      </c>
      <c r="P217" s="65"/>
      <c r="Q217" s="66">
        <v>38130</v>
      </c>
      <c r="R217" s="67">
        <v>1</v>
      </c>
      <c r="S217" s="66"/>
    </row>
    <row r="218" spans="1:19" x14ac:dyDescent="0.15">
      <c r="A218" s="68" t="s">
        <v>459</v>
      </c>
      <c r="B218" s="69" t="s">
        <v>460</v>
      </c>
      <c r="C218" s="60">
        <v>29</v>
      </c>
      <c r="D218" s="61">
        <v>4098.3752093802341</v>
      </c>
      <c r="E218" s="60">
        <v>2.3099999999999739</v>
      </c>
      <c r="F218" s="61">
        <v>3056.1762711864058</v>
      </c>
      <c r="G218" s="60">
        <v>1.3599999999999994</v>
      </c>
      <c r="H218" s="61">
        <v>8566.528024739082</v>
      </c>
      <c r="I218" s="60">
        <v>0</v>
      </c>
      <c r="J218" s="61">
        <v>0</v>
      </c>
      <c r="K218" s="60">
        <v>36.116666666666667</v>
      </c>
      <c r="L218" s="61">
        <v>3468.9913053454497</v>
      </c>
      <c r="M218" s="62">
        <v>19190</v>
      </c>
      <c r="N218" s="70">
        <v>1</v>
      </c>
      <c r="O218" s="71">
        <v>19190</v>
      </c>
      <c r="P218" s="65"/>
      <c r="Q218" s="66">
        <v>19190</v>
      </c>
      <c r="R218" s="67">
        <v>1</v>
      </c>
      <c r="S218" s="66"/>
    </row>
    <row r="219" spans="1:19" x14ac:dyDescent="0.15">
      <c r="A219" s="68" t="s">
        <v>461</v>
      </c>
      <c r="B219" s="69" t="s">
        <v>462</v>
      </c>
      <c r="C219" s="60">
        <v>32.800000000000182</v>
      </c>
      <c r="D219" s="61">
        <v>4635.403685092153</v>
      </c>
      <c r="E219" s="60">
        <v>2.1800000000000068</v>
      </c>
      <c r="F219" s="61">
        <v>2884.1836671802862</v>
      </c>
      <c r="G219" s="60">
        <v>0.88000000000000256</v>
      </c>
      <c r="H219" s="61">
        <v>5543.0475454194238</v>
      </c>
      <c r="I219" s="60">
        <v>0</v>
      </c>
      <c r="J219" s="61">
        <v>0</v>
      </c>
      <c r="K219" s="60">
        <v>40.016666666666666</v>
      </c>
      <c r="L219" s="61">
        <v>3843.5847365641089</v>
      </c>
      <c r="M219" s="62">
        <v>16910</v>
      </c>
      <c r="N219" s="70">
        <v>1</v>
      </c>
      <c r="O219" s="71">
        <v>16910</v>
      </c>
      <c r="P219" s="65"/>
      <c r="Q219" s="66">
        <v>16910</v>
      </c>
      <c r="R219" s="67">
        <v>1</v>
      </c>
      <c r="S219" s="66"/>
    </row>
    <row r="220" spans="1:19" x14ac:dyDescent="0.15">
      <c r="A220" s="68" t="s">
        <v>463</v>
      </c>
      <c r="B220" s="69" t="s">
        <v>464</v>
      </c>
      <c r="C220" s="60">
        <v>33</v>
      </c>
      <c r="D220" s="61">
        <v>4663.6683417085424</v>
      </c>
      <c r="E220" s="60">
        <v>4.1800000000000068</v>
      </c>
      <c r="F220" s="61">
        <v>5530.2237288135675</v>
      </c>
      <c r="G220" s="60">
        <v>3.0400000000000063</v>
      </c>
      <c r="H220" s="61">
        <v>19148.709702357992</v>
      </c>
      <c r="I220" s="60">
        <v>0</v>
      </c>
      <c r="J220" s="61">
        <v>0</v>
      </c>
      <c r="K220" s="60">
        <v>14.4</v>
      </c>
      <c r="L220" s="61">
        <v>1383.114207576589</v>
      </c>
      <c r="M220" s="62">
        <v>30730</v>
      </c>
      <c r="N220" s="70">
        <v>1</v>
      </c>
      <c r="O220" s="71">
        <v>30730</v>
      </c>
      <c r="P220" s="65"/>
      <c r="Q220" s="66">
        <v>30730</v>
      </c>
      <c r="R220" s="67">
        <v>1</v>
      </c>
      <c r="S220" s="66"/>
    </row>
    <row r="221" spans="1:19" x14ac:dyDescent="0.15">
      <c r="A221" s="68" t="s">
        <v>465</v>
      </c>
      <c r="B221" s="69" t="s">
        <v>466</v>
      </c>
      <c r="C221" s="60">
        <v>38</v>
      </c>
      <c r="D221" s="61">
        <v>5370.2847571189277</v>
      </c>
      <c r="E221" s="60">
        <v>4.289999999999992</v>
      </c>
      <c r="F221" s="61">
        <v>5675.7559322033785</v>
      </c>
      <c r="G221" s="60">
        <v>2.8500000000000014</v>
      </c>
      <c r="H221" s="61">
        <v>17951.915345960591</v>
      </c>
      <c r="I221" s="60">
        <v>0</v>
      </c>
      <c r="J221" s="61">
        <v>0</v>
      </c>
      <c r="K221" s="60">
        <v>19.333333333333332</v>
      </c>
      <c r="L221" s="61">
        <v>1856.9588898019019</v>
      </c>
      <c r="M221" s="62">
        <v>30850</v>
      </c>
      <c r="N221" s="70">
        <v>1</v>
      </c>
      <c r="O221" s="71">
        <v>30850</v>
      </c>
      <c r="P221" s="65"/>
      <c r="Q221" s="66">
        <v>30850</v>
      </c>
      <c r="R221" s="67">
        <v>1</v>
      </c>
      <c r="S221" s="66"/>
    </row>
    <row r="222" spans="1:19" x14ac:dyDescent="0.15">
      <c r="A222" s="68" t="s">
        <v>467</v>
      </c>
      <c r="B222" s="69" t="s">
        <v>468</v>
      </c>
      <c r="C222" s="60">
        <v>36.799999999999955</v>
      </c>
      <c r="D222" s="61">
        <v>5200.6968174204285</v>
      </c>
      <c r="E222" s="60">
        <v>3.5800000000000409</v>
      </c>
      <c r="F222" s="61">
        <v>4736.4117103236285</v>
      </c>
      <c r="G222" s="60">
        <v>1.2400000000000091</v>
      </c>
      <c r="H222" s="61">
        <v>7810.6579049092225</v>
      </c>
      <c r="I222" s="60">
        <v>0</v>
      </c>
      <c r="J222" s="61">
        <v>0</v>
      </c>
      <c r="K222" s="60">
        <v>4.2333333333333334</v>
      </c>
      <c r="L222" s="61">
        <v>406.60996380145093</v>
      </c>
      <c r="M222" s="62">
        <v>18150</v>
      </c>
      <c r="N222" s="70">
        <v>2</v>
      </c>
      <c r="O222" s="71">
        <v>9080</v>
      </c>
      <c r="P222" s="65"/>
      <c r="Q222" s="66"/>
      <c r="R222" s="67">
        <v>2</v>
      </c>
      <c r="S222" s="66">
        <v>9075</v>
      </c>
    </row>
    <row r="223" spans="1:19" x14ac:dyDescent="0.15">
      <c r="A223" s="68" t="s">
        <v>469</v>
      </c>
      <c r="B223" s="69" t="s">
        <v>470</v>
      </c>
      <c r="C223" s="60">
        <v>36.100000000000136</v>
      </c>
      <c r="D223" s="61">
        <v>5101.7705192630001</v>
      </c>
      <c r="E223" s="60">
        <v>5.1100000000000136</v>
      </c>
      <c r="F223" s="61">
        <v>6760.6323574730532</v>
      </c>
      <c r="G223" s="60">
        <v>2.9200000000000017</v>
      </c>
      <c r="H223" s="61">
        <v>18392.839582528046</v>
      </c>
      <c r="I223" s="60">
        <v>0</v>
      </c>
      <c r="J223" s="61">
        <v>0</v>
      </c>
      <c r="K223" s="60">
        <v>4.55</v>
      </c>
      <c r="L223" s="61">
        <v>437.0256697551028</v>
      </c>
      <c r="M223" s="62">
        <v>30690</v>
      </c>
      <c r="N223" s="70">
        <v>2</v>
      </c>
      <c r="O223" s="71">
        <v>15350</v>
      </c>
      <c r="P223" s="65"/>
      <c r="Q223" s="66"/>
      <c r="R223" s="67">
        <v>2</v>
      </c>
      <c r="S223" s="66">
        <v>15345</v>
      </c>
    </row>
    <row r="224" spans="1:19" x14ac:dyDescent="0.15">
      <c r="A224" s="68" t="s">
        <v>471</v>
      </c>
      <c r="B224" s="69" t="s">
        <v>472</v>
      </c>
      <c r="C224" s="60">
        <v>30.599999999999909</v>
      </c>
      <c r="D224" s="61">
        <v>4324.4924623115448</v>
      </c>
      <c r="E224" s="60">
        <v>2.6000000000000227</v>
      </c>
      <c r="F224" s="61">
        <v>3439.8520801232962</v>
      </c>
      <c r="G224" s="60">
        <v>0.51999999999999602</v>
      </c>
      <c r="H224" s="61">
        <v>3275.4371859296248</v>
      </c>
      <c r="I224" s="60">
        <v>0</v>
      </c>
      <c r="J224" s="61">
        <v>0</v>
      </c>
      <c r="K224" s="60">
        <v>3.3333333333333333E-2</v>
      </c>
      <c r="L224" s="61">
        <v>3.2016532582791415</v>
      </c>
      <c r="M224" s="62">
        <v>11040</v>
      </c>
      <c r="N224" s="70">
        <v>2</v>
      </c>
      <c r="O224" s="71">
        <v>5520</v>
      </c>
      <c r="P224" s="65"/>
      <c r="Q224" s="66"/>
      <c r="R224" s="67">
        <v>2</v>
      </c>
      <c r="S224" s="66">
        <v>5520</v>
      </c>
    </row>
    <row r="225" spans="1:19" x14ac:dyDescent="0.15">
      <c r="A225" s="68" t="s">
        <v>473</v>
      </c>
      <c r="B225" s="69" t="s">
        <v>474</v>
      </c>
      <c r="C225" s="60">
        <v>35</v>
      </c>
      <c r="D225" s="61">
        <v>4946.3149078726965</v>
      </c>
      <c r="E225" s="60">
        <v>2.7199999999999704</v>
      </c>
      <c r="F225" s="61">
        <v>3598.614483821224</v>
      </c>
      <c r="G225" s="60">
        <v>0.98000000000000398</v>
      </c>
      <c r="H225" s="61">
        <v>6172.9393119443657</v>
      </c>
      <c r="I225" s="60">
        <v>0</v>
      </c>
      <c r="J225" s="61">
        <v>0</v>
      </c>
      <c r="K225" s="60">
        <v>58</v>
      </c>
      <c r="L225" s="61">
        <v>5570.8766694057058</v>
      </c>
      <c r="M225" s="62">
        <v>20290</v>
      </c>
      <c r="N225" s="70">
        <v>2</v>
      </c>
      <c r="O225" s="71">
        <v>10150</v>
      </c>
      <c r="P225" s="65"/>
      <c r="Q225" s="66"/>
      <c r="R225" s="67">
        <v>2</v>
      </c>
      <c r="S225" s="66">
        <v>10145</v>
      </c>
    </row>
    <row r="226" spans="1:19" x14ac:dyDescent="0.15">
      <c r="A226" s="68" t="s">
        <v>475</v>
      </c>
      <c r="B226" s="69" t="s">
        <v>476</v>
      </c>
      <c r="C226" s="60">
        <v>47.100000000000136</v>
      </c>
      <c r="D226" s="61">
        <v>6656.3266331658479</v>
      </c>
      <c r="E226" s="60">
        <v>10.169999999999959</v>
      </c>
      <c r="F226" s="61">
        <v>13455.113713405184</v>
      </c>
      <c r="G226" s="60">
        <v>4.5</v>
      </c>
      <c r="H226" s="61">
        <v>28345.129493621971</v>
      </c>
      <c r="I226" s="60">
        <v>0</v>
      </c>
      <c r="J226" s="61">
        <v>0</v>
      </c>
      <c r="K226" s="60">
        <v>81.5</v>
      </c>
      <c r="L226" s="61">
        <v>7828.0422164925003</v>
      </c>
      <c r="M226" s="62">
        <v>56280</v>
      </c>
      <c r="N226" s="70">
        <v>2</v>
      </c>
      <c r="O226" s="71">
        <v>28140</v>
      </c>
      <c r="P226" s="65"/>
      <c r="Q226" s="66"/>
      <c r="R226" s="67">
        <v>2</v>
      </c>
      <c r="S226" s="66">
        <v>28140</v>
      </c>
    </row>
    <row r="227" spans="1:19" x14ac:dyDescent="0.15">
      <c r="A227" s="68" t="s">
        <v>477</v>
      </c>
      <c r="B227" s="69" t="s">
        <v>478</v>
      </c>
      <c r="C227" s="60">
        <v>42.5</v>
      </c>
      <c r="D227" s="61">
        <v>6006.2395309882741</v>
      </c>
      <c r="E227" s="60">
        <v>4.8099999999999454</v>
      </c>
      <c r="F227" s="61">
        <v>6363.7263482279704</v>
      </c>
      <c r="G227" s="60">
        <v>2.9500000000000028</v>
      </c>
      <c r="H227" s="61">
        <v>18581.807112485534</v>
      </c>
      <c r="I227" s="60">
        <v>0</v>
      </c>
      <c r="J227" s="61">
        <v>0</v>
      </c>
      <c r="K227" s="60">
        <v>130.9</v>
      </c>
      <c r="L227" s="61">
        <v>12572.892345262189</v>
      </c>
      <c r="M227" s="62">
        <v>43520</v>
      </c>
      <c r="N227" s="70">
        <v>2</v>
      </c>
      <c r="O227" s="71">
        <v>21760</v>
      </c>
      <c r="P227" s="65"/>
      <c r="Q227" s="66"/>
      <c r="R227" s="67">
        <v>2</v>
      </c>
      <c r="S227" s="66">
        <v>21760</v>
      </c>
    </row>
    <row r="228" spans="1:19" x14ac:dyDescent="0.15">
      <c r="A228" s="68" t="s">
        <v>479</v>
      </c>
      <c r="B228" s="69" t="s">
        <v>480</v>
      </c>
      <c r="C228" s="60">
        <v>47.699999999999818</v>
      </c>
      <c r="D228" s="61">
        <v>6741.1206030150488</v>
      </c>
      <c r="E228" s="60">
        <v>10.180000000000064</v>
      </c>
      <c r="F228" s="61">
        <v>13468.343913713488</v>
      </c>
      <c r="G228" s="60">
        <v>4.2700000000000102</v>
      </c>
      <c r="H228" s="61">
        <v>26896.378430614692</v>
      </c>
      <c r="I228" s="60">
        <v>0</v>
      </c>
      <c r="J228" s="61">
        <v>0</v>
      </c>
      <c r="K228" s="60">
        <v>71.583333333333329</v>
      </c>
      <c r="L228" s="61">
        <v>6875.5503721544555</v>
      </c>
      <c r="M228" s="62">
        <v>53980</v>
      </c>
      <c r="N228" s="70">
        <v>2</v>
      </c>
      <c r="O228" s="71">
        <v>26990</v>
      </c>
      <c r="P228" s="65"/>
      <c r="Q228" s="66"/>
      <c r="R228" s="67">
        <v>2</v>
      </c>
      <c r="S228" s="66">
        <v>26990</v>
      </c>
    </row>
    <row r="229" spans="1:19" x14ac:dyDescent="0.15">
      <c r="A229" s="68" t="s">
        <v>481</v>
      </c>
      <c r="B229" s="69" t="s">
        <v>482</v>
      </c>
      <c r="C229" s="60">
        <v>23.599999999999909</v>
      </c>
      <c r="D229" s="61">
        <v>3335.2294807370054</v>
      </c>
      <c r="E229" s="60">
        <v>2.6599999999999682</v>
      </c>
      <c r="F229" s="61">
        <v>3519.2332819722228</v>
      </c>
      <c r="G229" s="60">
        <v>1.1400000000000006</v>
      </c>
      <c r="H229" s="61">
        <v>7180.766138384236</v>
      </c>
      <c r="I229" s="60">
        <v>0</v>
      </c>
      <c r="J229" s="61">
        <v>0</v>
      </c>
      <c r="K229" s="60">
        <v>13.016666666666667</v>
      </c>
      <c r="L229" s="61">
        <v>1250.2455973580047</v>
      </c>
      <c r="M229" s="62">
        <v>15290</v>
      </c>
      <c r="N229" s="70">
        <v>2</v>
      </c>
      <c r="O229" s="71">
        <v>7650</v>
      </c>
      <c r="P229" s="65"/>
      <c r="Q229" s="66"/>
      <c r="R229" s="67">
        <v>2</v>
      </c>
      <c r="S229" s="66">
        <v>7645</v>
      </c>
    </row>
    <row r="230" spans="1:19" x14ac:dyDescent="0.15">
      <c r="A230" s="68" t="s">
        <v>483</v>
      </c>
      <c r="B230" s="69" t="s">
        <v>484</v>
      </c>
      <c r="C230" s="60">
        <v>32.299999999999955</v>
      </c>
      <c r="D230" s="61">
        <v>4564.7420435510821</v>
      </c>
      <c r="E230" s="60">
        <v>5.8500000000000227</v>
      </c>
      <c r="F230" s="61">
        <v>7739.667180277379</v>
      </c>
      <c r="G230" s="60">
        <v>2.3900000000000006</v>
      </c>
      <c r="H230" s="61">
        <v>15054.413219945895</v>
      </c>
      <c r="I230" s="60">
        <v>0</v>
      </c>
      <c r="J230" s="61">
        <v>0</v>
      </c>
      <c r="K230" s="60">
        <v>237.31666666666666</v>
      </c>
      <c r="L230" s="61">
        <v>22794.170372318345</v>
      </c>
      <c r="M230" s="62">
        <v>50150</v>
      </c>
      <c r="N230" s="70">
        <v>2</v>
      </c>
      <c r="O230" s="71">
        <v>25080</v>
      </c>
      <c r="P230" s="65"/>
      <c r="Q230" s="66"/>
      <c r="R230" s="67">
        <v>2</v>
      </c>
      <c r="S230" s="66">
        <v>25075</v>
      </c>
    </row>
    <row r="231" spans="1:19" x14ac:dyDescent="0.15">
      <c r="A231" s="68" t="s">
        <v>485</v>
      </c>
      <c r="B231" s="69" t="s">
        <v>486</v>
      </c>
      <c r="C231" s="60">
        <v>42.399999999999864</v>
      </c>
      <c r="D231" s="61">
        <v>5992.1072026800475</v>
      </c>
      <c r="E231" s="60">
        <v>1.460000000000008</v>
      </c>
      <c r="F231" s="61">
        <v>1931.6092449923062</v>
      </c>
      <c r="G231" s="60">
        <v>1.009999999999998</v>
      </c>
      <c r="H231" s="61">
        <v>6361.9068419018076</v>
      </c>
      <c r="I231" s="60">
        <v>0</v>
      </c>
      <c r="J231" s="61">
        <v>0</v>
      </c>
      <c r="K231" s="60">
        <v>0</v>
      </c>
      <c r="L231" s="61">
        <v>0</v>
      </c>
      <c r="M231" s="62">
        <v>14290</v>
      </c>
      <c r="N231" s="70">
        <v>1</v>
      </c>
      <c r="O231" s="71">
        <v>14290</v>
      </c>
      <c r="P231" s="65"/>
      <c r="Q231" s="66">
        <v>14290</v>
      </c>
      <c r="R231" s="67">
        <v>1</v>
      </c>
      <c r="S231" s="66"/>
    </row>
    <row r="232" spans="1:19" x14ac:dyDescent="0.15">
      <c r="A232" s="68" t="s">
        <v>487</v>
      </c>
      <c r="B232" s="69" t="s">
        <v>488</v>
      </c>
      <c r="C232" s="60">
        <v>76.800000000000182</v>
      </c>
      <c r="D232" s="61">
        <v>10853.628140703542</v>
      </c>
      <c r="E232" s="60">
        <v>3.4699999999999704</v>
      </c>
      <c r="F232" s="61">
        <v>4590.8795069337048</v>
      </c>
      <c r="G232" s="60">
        <v>1.0799999999999983</v>
      </c>
      <c r="H232" s="61">
        <v>6802.8310784692621</v>
      </c>
      <c r="I232" s="60">
        <v>0</v>
      </c>
      <c r="J232" s="61">
        <v>0</v>
      </c>
      <c r="K232" s="60">
        <v>107.1</v>
      </c>
      <c r="L232" s="61">
        <v>10286.911918850881</v>
      </c>
      <c r="M232" s="62">
        <v>32530</v>
      </c>
      <c r="N232" s="70">
        <v>1</v>
      </c>
      <c r="O232" s="71">
        <v>32530</v>
      </c>
      <c r="P232" s="65"/>
      <c r="Q232" s="66">
        <v>32530</v>
      </c>
      <c r="R232" s="67">
        <v>1</v>
      </c>
      <c r="S232" s="66"/>
    </row>
    <row r="233" spans="1:19" x14ac:dyDescent="0.15">
      <c r="A233" s="68" t="s">
        <v>489</v>
      </c>
      <c r="B233" s="69" t="s">
        <v>490</v>
      </c>
      <c r="C233" s="60">
        <v>35.400000000000091</v>
      </c>
      <c r="D233" s="61">
        <v>5002.8442211055399</v>
      </c>
      <c r="E233" s="60">
        <v>3.7400000000000091</v>
      </c>
      <c r="F233" s="61">
        <v>4948.0949152542489</v>
      </c>
      <c r="G233" s="60">
        <v>1.8299999999999983</v>
      </c>
      <c r="H233" s="61">
        <v>11527.019327406259</v>
      </c>
      <c r="I233" s="60">
        <v>0</v>
      </c>
      <c r="J233" s="61">
        <v>0</v>
      </c>
      <c r="K233" s="60">
        <v>55.416666666666664</v>
      </c>
      <c r="L233" s="61">
        <v>5322.7485418890719</v>
      </c>
      <c r="M233" s="62">
        <v>26800</v>
      </c>
      <c r="N233" s="70">
        <v>1</v>
      </c>
      <c r="O233" s="71">
        <v>26800</v>
      </c>
      <c r="P233" s="65"/>
      <c r="Q233" s="66">
        <v>26800</v>
      </c>
      <c r="R233" s="67">
        <v>1</v>
      </c>
      <c r="S233" s="66"/>
    </row>
    <row r="234" spans="1:19" x14ac:dyDescent="0.15">
      <c r="A234" s="68" t="s">
        <v>491</v>
      </c>
      <c r="B234" s="69" t="s">
        <v>492</v>
      </c>
      <c r="C234" s="60">
        <v>45.899999999999864</v>
      </c>
      <c r="D234" s="61">
        <v>6486.7386934673168</v>
      </c>
      <c r="E234" s="60">
        <v>0.65000000000000568</v>
      </c>
      <c r="F234" s="61">
        <v>859.96302003082405</v>
      </c>
      <c r="G234" s="60">
        <v>0.38000000000000966</v>
      </c>
      <c r="H234" s="61">
        <v>2393.5887127948049</v>
      </c>
      <c r="I234" s="60">
        <v>0</v>
      </c>
      <c r="J234" s="61">
        <v>0</v>
      </c>
      <c r="K234" s="60">
        <v>9.85</v>
      </c>
      <c r="L234" s="61">
        <v>946.08853782148617</v>
      </c>
      <c r="M234" s="62">
        <v>10690</v>
      </c>
      <c r="N234" s="70">
        <v>1</v>
      </c>
      <c r="O234" s="71">
        <v>10690</v>
      </c>
      <c r="P234" s="65"/>
      <c r="Q234" s="66">
        <v>10690</v>
      </c>
      <c r="R234" s="67">
        <v>1</v>
      </c>
      <c r="S234" s="66"/>
    </row>
    <row r="235" spans="1:19" x14ac:dyDescent="0.15">
      <c r="A235" s="68" t="s">
        <v>493</v>
      </c>
      <c r="B235" s="69" t="s">
        <v>494</v>
      </c>
      <c r="C235" s="60">
        <v>31.799999999999955</v>
      </c>
      <c r="D235" s="61">
        <v>4494.0804020100431</v>
      </c>
      <c r="E235" s="60">
        <v>2.0600000000000023</v>
      </c>
      <c r="F235" s="61">
        <v>2725.4212634822834</v>
      </c>
      <c r="G235" s="60">
        <v>1.1599999999999966</v>
      </c>
      <c r="H235" s="61">
        <v>7306.7444916891982</v>
      </c>
      <c r="I235" s="60">
        <v>0</v>
      </c>
      <c r="J235" s="61">
        <v>0</v>
      </c>
      <c r="K235" s="60">
        <v>59.5</v>
      </c>
      <c r="L235" s="61">
        <v>5714.9510660282676</v>
      </c>
      <c r="M235" s="62">
        <v>20240</v>
      </c>
      <c r="N235" s="70">
        <v>1</v>
      </c>
      <c r="O235" s="71">
        <v>20240</v>
      </c>
      <c r="P235" s="65"/>
      <c r="Q235" s="66">
        <v>20240</v>
      </c>
      <c r="R235" s="67">
        <v>1</v>
      </c>
      <c r="S235" s="66"/>
    </row>
    <row r="236" spans="1:19" x14ac:dyDescent="0.15">
      <c r="A236" s="68" t="s">
        <v>495</v>
      </c>
      <c r="B236" s="69" t="s">
        <v>496</v>
      </c>
      <c r="C236" s="60">
        <v>73.299999999999727</v>
      </c>
      <c r="D236" s="61">
        <v>10358.996649916209</v>
      </c>
      <c r="E236" s="60">
        <v>5.8799999999999955</v>
      </c>
      <c r="F236" s="61">
        <v>7779.357781201842</v>
      </c>
      <c r="G236" s="60">
        <v>2.2599999999999909</v>
      </c>
      <c r="H236" s="61">
        <v>14235.553923463422</v>
      </c>
      <c r="I236" s="60">
        <v>0</v>
      </c>
      <c r="J236" s="61">
        <v>0</v>
      </c>
      <c r="K236" s="60">
        <v>95.566666666666663</v>
      </c>
      <c r="L236" s="61">
        <v>9179.1398914862984</v>
      </c>
      <c r="M236" s="62">
        <v>41550</v>
      </c>
      <c r="N236" s="70">
        <v>2</v>
      </c>
      <c r="O236" s="71">
        <v>20780</v>
      </c>
      <c r="P236" s="65"/>
      <c r="Q236" s="66"/>
      <c r="R236" s="67">
        <v>2</v>
      </c>
      <c r="S236" s="66">
        <v>20775</v>
      </c>
    </row>
    <row r="237" spans="1:19" x14ac:dyDescent="0.15">
      <c r="A237" s="68" t="s">
        <v>497</v>
      </c>
      <c r="B237" s="69" t="s">
        <v>498</v>
      </c>
      <c r="C237" s="60">
        <v>109.40000000000009</v>
      </c>
      <c r="D237" s="61">
        <v>15460.76716917924</v>
      </c>
      <c r="E237" s="60">
        <v>6.4199999999999875</v>
      </c>
      <c r="F237" s="61">
        <v>8493.7885978428185</v>
      </c>
      <c r="G237" s="60">
        <v>3.1899999999999977</v>
      </c>
      <c r="H237" s="61">
        <v>20093.547352145339</v>
      </c>
      <c r="I237" s="60">
        <v>0</v>
      </c>
      <c r="J237" s="61">
        <v>0</v>
      </c>
      <c r="K237" s="60">
        <v>111.13333333333334</v>
      </c>
      <c r="L237" s="61">
        <v>10674.311963102658</v>
      </c>
      <c r="M237" s="62">
        <v>54720</v>
      </c>
      <c r="N237" s="70">
        <v>2</v>
      </c>
      <c r="O237" s="71">
        <v>27360</v>
      </c>
      <c r="P237" s="65"/>
      <c r="Q237" s="66"/>
      <c r="R237" s="67">
        <v>2</v>
      </c>
      <c r="S237" s="66">
        <v>27360</v>
      </c>
    </row>
    <row r="238" spans="1:19" x14ac:dyDescent="0.15">
      <c r="A238" s="68" t="s">
        <v>499</v>
      </c>
      <c r="B238" s="69" t="s">
        <v>500</v>
      </c>
      <c r="C238" s="60">
        <v>128.50000000000023</v>
      </c>
      <c r="D238" s="61">
        <v>18160.041876046933</v>
      </c>
      <c r="E238" s="60">
        <v>5.1000000000000227</v>
      </c>
      <c r="F238" s="61">
        <v>6747.4021571648982</v>
      </c>
      <c r="G238" s="60">
        <v>1.4599999999999937</v>
      </c>
      <c r="H238" s="61">
        <v>9196.4197912639775</v>
      </c>
      <c r="I238" s="60">
        <v>0</v>
      </c>
      <c r="J238" s="61">
        <v>0</v>
      </c>
      <c r="K238" s="60">
        <v>321.78333333333336</v>
      </c>
      <c r="L238" s="61">
        <v>30907.159728797695</v>
      </c>
      <c r="M238" s="62">
        <v>65010</v>
      </c>
      <c r="N238" s="70">
        <v>2</v>
      </c>
      <c r="O238" s="71">
        <v>32510</v>
      </c>
      <c r="P238" s="65"/>
      <c r="Q238" s="66"/>
      <c r="R238" s="67">
        <v>2</v>
      </c>
      <c r="S238" s="66">
        <v>32505</v>
      </c>
    </row>
    <row r="239" spans="1:19" x14ac:dyDescent="0.15">
      <c r="A239" s="68" t="s">
        <v>501</v>
      </c>
      <c r="B239" s="69" t="s">
        <v>502</v>
      </c>
      <c r="C239" s="60">
        <v>23.899999999999864</v>
      </c>
      <c r="D239" s="61">
        <v>3377.6264656616222</v>
      </c>
      <c r="E239" s="60">
        <v>2.0699999999999932</v>
      </c>
      <c r="F239" s="61">
        <v>2738.6514637904374</v>
      </c>
      <c r="G239" s="60">
        <v>0.60999999999999943</v>
      </c>
      <c r="H239" s="61">
        <v>3842.339775802086</v>
      </c>
      <c r="I239" s="60">
        <v>0</v>
      </c>
      <c r="J239" s="61">
        <v>0</v>
      </c>
      <c r="K239" s="60">
        <v>5.3166666666666664</v>
      </c>
      <c r="L239" s="61">
        <v>510.66369469552302</v>
      </c>
      <c r="M239" s="62">
        <v>10470</v>
      </c>
      <c r="N239" s="70">
        <v>2</v>
      </c>
      <c r="O239" s="71">
        <v>5240</v>
      </c>
      <c r="P239" s="65"/>
      <c r="Q239" s="66"/>
      <c r="R239" s="67">
        <v>2</v>
      </c>
      <c r="S239" s="66">
        <v>5235</v>
      </c>
    </row>
    <row r="240" spans="1:19" x14ac:dyDescent="0.15">
      <c r="A240" s="68" t="s">
        <v>503</v>
      </c>
      <c r="B240" s="69" t="s">
        <v>504</v>
      </c>
      <c r="C240" s="60">
        <v>34.799999999999955</v>
      </c>
      <c r="D240" s="61">
        <v>4918.0502512562744</v>
      </c>
      <c r="E240" s="60">
        <v>7.0600000000000023</v>
      </c>
      <c r="F240" s="61">
        <v>9340.5214175654874</v>
      </c>
      <c r="G240" s="60">
        <v>5.3299999999999983</v>
      </c>
      <c r="H240" s="61">
        <v>33573.2311557789</v>
      </c>
      <c r="I240" s="60">
        <v>0</v>
      </c>
      <c r="J240" s="61">
        <v>0</v>
      </c>
      <c r="K240" s="60">
        <v>18.616666666666667</v>
      </c>
      <c r="L240" s="61">
        <v>1788.1233447489005</v>
      </c>
      <c r="M240" s="62">
        <v>49620</v>
      </c>
      <c r="N240" s="70">
        <v>2</v>
      </c>
      <c r="O240" s="71">
        <v>24810</v>
      </c>
      <c r="P240" s="65"/>
      <c r="Q240" s="66"/>
      <c r="R240" s="67">
        <v>2</v>
      </c>
      <c r="S240" s="66">
        <v>24810</v>
      </c>
    </row>
    <row r="241" spans="1:19" x14ac:dyDescent="0.15">
      <c r="A241" s="68" t="s">
        <v>505</v>
      </c>
      <c r="B241" s="69" t="s">
        <v>506</v>
      </c>
      <c r="C241" s="60">
        <v>63.700000000000045</v>
      </c>
      <c r="D241" s="61">
        <v>9002.2931323283137</v>
      </c>
      <c r="E241" s="60">
        <v>7.8799999999999955</v>
      </c>
      <c r="F241" s="61">
        <v>10425.397842835124</v>
      </c>
      <c r="G241" s="60">
        <v>3.3700000000000045</v>
      </c>
      <c r="H241" s="61">
        <v>21227.352531890261</v>
      </c>
      <c r="I241" s="60">
        <v>0</v>
      </c>
      <c r="J241" s="61">
        <v>0</v>
      </c>
      <c r="K241" s="60">
        <v>61.716666666666669</v>
      </c>
      <c r="L241" s="61">
        <v>5927.8610077038302</v>
      </c>
      <c r="M241" s="62">
        <v>46580</v>
      </c>
      <c r="N241" s="70">
        <v>2</v>
      </c>
      <c r="O241" s="71">
        <v>23290</v>
      </c>
      <c r="P241" s="65"/>
      <c r="Q241" s="66"/>
      <c r="R241" s="67">
        <v>2</v>
      </c>
      <c r="S241" s="66">
        <v>23290</v>
      </c>
    </row>
    <row r="242" spans="1:19" x14ac:dyDescent="0.15">
      <c r="A242" s="68" t="s">
        <v>507</v>
      </c>
      <c r="B242" s="69" t="s">
        <v>508</v>
      </c>
      <c r="C242" s="60">
        <v>39.800000000000182</v>
      </c>
      <c r="D242" s="61">
        <v>5624.6666666666915</v>
      </c>
      <c r="E242" s="60">
        <v>2.0900000000000034</v>
      </c>
      <c r="F242" s="61">
        <v>2765.1118644067838</v>
      </c>
      <c r="G242" s="60">
        <v>1.0900000000000034</v>
      </c>
      <c r="H242" s="61">
        <v>6865.8202551217883</v>
      </c>
      <c r="I242" s="60">
        <v>0</v>
      </c>
      <c r="J242" s="61">
        <v>0</v>
      </c>
      <c r="K242" s="60">
        <v>115.53333333333333</v>
      </c>
      <c r="L242" s="61">
        <v>11096.930193195503</v>
      </c>
      <c r="M242" s="62">
        <v>26350</v>
      </c>
      <c r="N242" s="70">
        <v>2</v>
      </c>
      <c r="O242" s="71">
        <v>13180</v>
      </c>
      <c r="P242" s="65"/>
      <c r="Q242" s="66"/>
      <c r="R242" s="67">
        <v>2</v>
      </c>
      <c r="S242" s="66">
        <v>13175</v>
      </c>
    </row>
    <row r="243" spans="1:19" x14ac:dyDescent="0.15">
      <c r="A243" s="68" t="s">
        <v>509</v>
      </c>
      <c r="B243" s="69" t="s">
        <v>510</v>
      </c>
      <c r="C243" s="60">
        <v>48.099999999999909</v>
      </c>
      <c r="D243" s="61">
        <v>6797.6499162478931</v>
      </c>
      <c r="E243" s="60">
        <v>6.4399999999999977</v>
      </c>
      <c r="F243" s="61">
        <v>8520.2489984591648</v>
      </c>
      <c r="G243" s="60">
        <v>2.8399999999999892</v>
      </c>
      <c r="H243" s="61">
        <v>17888.926169308019</v>
      </c>
      <c r="I243" s="60">
        <v>0</v>
      </c>
      <c r="J243" s="61">
        <v>0</v>
      </c>
      <c r="K243" s="60">
        <v>193.71666666666667</v>
      </c>
      <c r="L243" s="61">
        <v>18606.40791048923</v>
      </c>
      <c r="M243" s="62">
        <v>51810</v>
      </c>
      <c r="N243" s="70">
        <v>2</v>
      </c>
      <c r="O243" s="71">
        <v>25910</v>
      </c>
      <c r="P243" s="65"/>
      <c r="Q243" s="66"/>
      <c r="R243" s="67">
        <v>2</v>
      </c>
      <c r="S243" s="66">
        <v>25905</v>
      </c>
    </row>
    <row r="244" spans="1:19" x14ac:dyDescent="0.15">
      <c r="A244" s="68" t="s">
        <v>511</v>
      </c>
      <c r="B244" s="69" t="s">
        <v>512</v>
      </c>
      <c r="C244" s="60">
        <v>49.099999999999909</v>
      </c>
      <c r="D244" s="61">
        <v>6938.9731993299702</v>
      </c>
      <c r="E244" s="60">
        <v>3.6200000000000045</v>
      </c>
      <c r="F244" s="61">
        <v>4789.3325115562457</v>
      </c>
      <c r="G244" s="60">
        <v>1.4900000000000091</v>
      </c>
      <c r="H244" s="61">
        <v>9385.3873212215549</v>
      </c>
      <c r="I244" s="60">
        <v>0</v>
      </c>
      <c r="J244" s="61">
        <v>0</v>
      </c>
      <c r="K244" s="60">
        <v>42.733333333333334</v>
      </c>
      <c r="L244" s="61">
        <v>4104.5194771138595</v>
      </c>
      <c r="M244" s="62">
        <v>25220</v>
      </c>
      <c r="N244" s="70">
        <v>2</v>
      </c>
      <c r="O244" s="71">
        <v>12610</v>
      </c>
      <c r="P244" s="65"/>
      <c r="Q244" s="66"/>
      <c r="R244" s="67">
        <v>2</v>
      </c>
      <c r="S244" s="66">
        <v>12610</v>
      </c>
    </row>
    <row r="245" spans="1:19" x14ac:dyDescent="0.15">
      <c r="A245" s="72" t="s">
        <v>513</v>
      </c>
      <c r="B245" s="73" t="s">
        <v>514</v>
      </c>
      <c r="C245" s="74">
        <v>27.699999999999818</v>
      </c>
      <c r="D245" s="75">
        <v>3914.6549413735083</v>
      </c>
      <c r="E245" s="74">
        <v>4.589999999999975</v>
      </c>
      <c r="F245" s="75">
        <v>6072.6619414483484</v>
      </c>
      <c r="G245" s="74">
        <v>2.4200000000000159</v>
      </c>
      <c r="H245" s="75">
        <v>15243.380749903472</v>
      </c>
      <c r="I245" s="74">
        <v>0</v>
      </c>
      <c r="J245" s="75">
        <v>0</v>
      </c>
      <c r="K245" s="74">
        <v>2.2000000000000002</v>
      </c>
      <c r="L245" s="75">
        <v>211.30911504642336</v>
      </c>
      <c r="M245" s="76">
        <v>25440</v>
      </c>
      <c r="N245" s="77">
        <v>2</v>
      </c>
      <c r="O245" s="78">
        <v>12720</v>
      </c>
      <c r="P245" s="79"/>
      <c r="Q245" s="80"/>
      <c r="R245" s="81">
        <v>2</v>
      </c>
      <c r="S245" s="80">
        <v>12720</v>
      </c>
    </row>
    <row r="246" spans="1:19" x14ac:dyDescent="0.15">
      <c r="A246" s="68" t="s">
        <v>515</v>
      </c>
      <c r="B246" s="69" t="s">
        <v>516</v>
      </c>
      <c r="C246" s="60">
        <v>42.700000000000273</v>
      </c>
      <c r="D246" s="61">
        <v>6034.504187604728</v>
      </c>
      <c r="E246" s="60">
        <v>5.1299999999999955</v>
      </c>
      <c r="F246" s="61">
        <v>6787.0927580893613</v>
      </c>
      <c r="G246" s="60">
        <v>2.3999999999999773</v>
      </c>
      <c r="H246" s="61">
        <v>15117.402396598241</v>
      </c>
      <c r="I246" s="60">
        <v>0</v>
      </c>
      <c r="J246" s="61">
        <v>0</v>
      </c>
      <c r="K246" s="60">
        <v>9</v>
      </c>
      <c r="L246" s="61">
        <v>864.44637973536817</v>
      </c>
      <c r="M246" s="62">
        <v>28800</v>
      </c>
      <c r="N246" s="70">
        <v>2</v>
      </c>
      <c r="O246" s="71">
        <v>14400</v>
      </c>
      <c r="P246" s="65"/>
      <c r="Q246" s="66"/>
      <c r="R246" s="67">
        <v>2</v>
      </c>
      <c r="S246" s="66">
        <v>14400</v>
      </c>
    </row>
    <row r="247" spans="1:19" x14ac:dyDescent="0.15">
      <c r="A247" s="68" t="s">
        <v>517</v>
      </c>
      <c r="B247" s="69" t="s">
        <v>518</v>
      </c>
      <c r="C247" s="60">
        <v>51.799999999999955</v>
      </c>
      <c r="D247" s="61">
        <v>7320.5460636515845</v>
      </c>
      <c r="E247" s="60">
        <v>4.9700000000000273</v>
      </c>
      <c r="F247" s="61">
        <v>6575.4095531587409</v>
      </c>
      <c r="G247" s="60">
        <v>2.210000000000008</v>
      </c>
      <c r="H247" s="61">
        <v>13920.608040201063</v>
      </c>
      <c r="I247" s="60">
        <v>0</v>
      </c>
      <c r="J247" s="61">
        <v>0</v>
      </c>
      <c r="K247" s="60">
        <v>25.616666666666667</v>
      </c>
      <c r="L247" s="61">
        <v>2460.4705289875201</v>
      </c>
      <c r="M247" s="62">
        <v>30280</v>
      </c>
      <c r="N247" s="70">
        <v>2</v>
      </c>
      <c r="O247" s="71">
        <v>15140</v>
      </c>
      <c r="P247" s="65"/>
      <c r="Q247" s="66">
        <v>15140</v>
      </c>
      <c r="R247" s="67">
        <v>2</v>
      </c>
      <c r="S247" s="66"/>
    </row>
    <row r="248" spans="1:19" x14ac:dyDescent="0.15">
      <c r="A248" s="68" t="s">
        <v>519</v>
      </c>
      <c r="B248" s="69" t="s">
        <v>520</v>
      </c>
      <c r="C248" s="60">
        <v>6.6000000000001364</v>
      </c>
      <c r="D248" s="61">
        <v>932.73366834172771</v>
      </c>
      <c r="E248" s="60">
        <v>0</v>
      </c>
      <c r="F248" s="61">
        <v>0</v>
      </c>
      <c r="G248" s="60">
        <v>0</v>
      </c>
      <c r="H248" s="61">
        <v>0</v>
      </c>
      <c r="I248" s="60">
        <v>0</v>
      </c>
      <c r="J248" s="61">
        <v>0</v>
      </c>
      <c r="K248" s="60">
        <v>0</v>
      </c>
      <c r="L248" s="61">
        <v>0</v>
      </c>
      <c r="M248" s="62">
        <v>930</v>
      </c>
      <c r="N248" s="70">
        <v>2</v>
      </c>
      <c r="O248" s="71">
        <v>470</v>
      </c>
      <c r="P248" s="65"/>
      <c r="Q248" s="66">
        <v>470</v>
      </c>
      <c r="R248" s="67">
        <v>2</v>
      </c>
      <c r="S248" s="66"/>
    </row>
    <row r="249" spans="1:19" x14ac:dyDescent="0.15">
      <c r="A249" s="68" t="s">
        <v>521</v>
      </c>
      <c r="B249" s="69" t="s">
        <v>522</v>
      </c>
      <c r="C249" s="60">
        <v>44.099999999999909</v>
      </c>
      <c r="D249" s="61">
        <v>6232.3567839195848</v>
      </c>
      <c r="E249" s="60">
        <v>7.7900000000000205</v>
      </c>
      <c r="F249" s="61">
        <v>10306.32604006166</v>
      </c>
      <c r="G249" s="60">
        <v>4.3499999999999943</v>
      </c>
      <c r="H249" s="61">
        <v>27400.291843834537</v>
      </c>
      <c r="I249" s="60">
        <v>0</v>
      </c>
      <c r="J249" s="61">
        <v>0</v>
      </c>
      <c r="K249" s="60">
        <v>13.2</v>
      </c>
      <c r="L249" s="61">
        <v>1267.8546902785399</v>
      </c>
      <c r="M249" s="62">
        <v>45210</v>
      </c>
      <c r="N249" s="70">
        <v>2</v>
      </c>
      <c r="O249" s="71">
        <v>22610</v>
      </c>
      <c r="P249" s="65"/>
      <c r="Q249" s="66"/>
      <c r="R249" s="67">
        <v>2</v>
      </c>
      <c r="S249" s="66">
        <v>22605</v>
      </c>
    </row>
    <row r="250" spans="1:19" x14ac:dyDescent="0.15">
      <c r="A250" s="68" t="s">
        <v>523</v>
      </c>
      <c r="B250" s="69" t="s">
        <v>524</v>
      </c>
      <c r="C250" s="60">
        <v>41.599999999999909</v>
      </c>
      <c r="D250" s="61">
        <v>5879.0485762143917</v>
      </c>
      <c r="E250" s="60">
        <v>5.4699999999999704</v>
      </c>
      <c r="F250" s="61">
        <v>7236.9195685669865</v>
      </c>
      <c r="G250" s="60">
        <v>2.7700000000000102</v>
      </c>
      <c r="H250" s="61">
        <v>17448.001932740699</v>
      </c>
      <c r="I250" s="60">
        <v>0</v>
      </c>
      <c r="J250" s="61">
        <v>0</v>
      </c>
      <c r="K250" s="60">
        <v>5.2166666666666668</v>
      </c>
      <c r="L250" s="61">
        <v>501.05873492068565</v>
      </c>
      <c r="M250" s="62">
        <v>31070</v>
      </c>
      <c r="N250" s="70">
        <v>2</v>
      </c>
      <c r="O250" s="71">
        <v>15540</v>
      </c>
      <c r="P250" s="65"/>
      <c r="Q250" s="66"/>
      <c r="R250" s="67">
        <v>2</v>
      </c>
      <c r="S250" s="66">
        <v>15535</v>
      </c>
    </row>
    <row r="251" spans="1:19" x14ac:dyDescent="0.15">
      <c r="A251" s="68" t="s">
        <v>525</v>
      </c>
      <c r="B251" s="69" t="s">
        <v>526</v>
      </c>
      <c r="C251" s="60">
        <v>34.099999999999909</v>
      </c>
      <c r="D251" s="61">
        <v>4819.1239530988141</v>
      </c>
      <c r="E251" s="60">
        <v>5.5699999999999932</v>
      </c>
      <c r="F251" s="61">
        <v>7369.2215716486808</v>
      </c>
      <c r="G251" s="60">
        <v>2.5</v>
      </c>
      <c r="H251" s="61">
        <v>15747.294163123317</v>
      </c>
      <c r="I251" s="60">
        <v>0</v>
      </c>
      <c r="J251" s="61">
        <v>0</v>
      </c>
      <c r="K251" s="60">
        <v>30.95</v>
      </c>
      <c r="L251" s="61">
        <v>2972.7350503121825</v>
      </c>
      <c r="M251" s="62">
        <v>30910</v>
      </c>
      <c r="N251" s="70">
        <v>2</v>
      </c>
      <c r="O251" s="71">
        <v>15460</v>
      </c>
      <c r="P251" s="65"/>
      <c r="Q251" s="66"/>
      <c r="R251" s="67">
        <v>2</v>
      </c>
      <c r="S251" s="66">
        <v>15455</v>
      </c>
    </row>
    <row r="252" spans="1:19" x14ac:dyDescent="0.15">
      <c r="A252" s="68" t="s">
        <v>527</v>
      </c>
      <c r="B252" s="69" t="s">
        <v>528</v>
      </c>
      <c r="C252" s="60">
        <v>51.400000000000091</v>
      </c>
      <c r="D252" s="61">
        <v>7264.016750418773</v>
      </c>
      <c r="E252" s="60">
        <v>8.7000000000000455</v>
      </c>
      <c r="F252" s="61">
        <v>11510.274268104837</v>
      </c>
      <c r="G252" s="60">
        <v>4.8600000000000136</v>
      </c>
      <c r="H252" s="61">
        <v>30612.739853111816</v>
      </c>
      <c r="I252" s="60">
        <v>0</v>
      </c>
      <c r="J252" s="61">
        <v>0</v>
      </c>
      <c r="K252" s="60">
        <v>1.85</v>
      </c>
      <c r="L252" s="61">
        <v>177.69175583449234</v>
      </c>
      <c r="M252" s="62">
        <v>49560</v>
      </c>
      <c r="N252" s="70">
        <v>2</v>
      </c>
      <c r="O252" s="71">
        <v>24780</v>
      </c>
      <c r="P252" s="65"/>
      <c r="Q252" s="66"/>
      <c r="R252" s="67">
        <v>2</v>
      </c>
      <c r="S252" s="66">
        <v>24780</v>
      </c>
    </row>
    <row r="253" spans="1:19" x14ac:dyDescent="0.15">
      <c r="A253" s="68" t="s">
        <v>529</v>
      </c>
      <c r="B253" s="69" t="s">
        <v>530</v>
      </c>
      <c r="C253" s="60">
        <v>38.900000000000091</v>
      </c>
      <c r="D253" s="61">
        <v>5497.4757118928101</v>
      </c>
      <c r="E253" s="60">
        <v>9.7299999999999613</v>
      </c>
      <c r="F253" s="61">
        <v>12872.984899845864</v>
      </c>
      <c r="G253" s="60">
        <v>4.3899999999999864</v>
      </c>
      <c r="H253" s="61">
        <v>27652.248550444459</v>
      </c>
      <c r="I253" s="60">
        <v>0</v>
      </c>
      <c r="J253" s="61">
        <v>0</v>
      </c>
      <c r="K253" s="60">
        <v>18.633333333333333</v>
      </c>
      <c r="L253" s="61">
        <v>1789.72417137804</v>
      </c>
      <c r="M253" s="62">
        <v>47810</v>
      </c>
      <c r="N253" s="70">
        <v>2</v>
      </c>
      <c r="O253" s="71">
        <v>23910</v>
      </c>
      <c r="P253" s="65"/>
      <c r="Q253" s="66"/>
      <c r="R253" s="67">
        <v>2</v>
      </c>
      <c r="S253" s="66">
        <v>23905</v>
      </c>
    </row>
    <row r="254" spans="1:19" x14ac:dyDescent="0.15">
      <c r="A254" s="68" t="s">
        <v>531</v>
      </c>
      <c r="B254" s="69" t="s">
        <v>532</v>
      </c>
      <c r="C254" s="60">
        <v>37.900000000000091</v>
      </c>
      <c r="D254" s="61">
        <v>5356.152428810733</v>
      </c>
      <c r="E254" s="60">
        <v>6.5299999999999727</v>
      </c>
      <c r="F254" s="61">
        <v>8639.3208012326286</v>
      </c>
      <c r="G254" s="60">
        <v>3.1700000000000159</v>
      </c>
      <c r="H254" s="61">
        <v>19967.568998840467</v>
      </c>
      <c r="I254" s="60">
        <v>0</v>
      </c>
      <c r="J254" s="61">
        <v>0</v>
      </c>
      <c r="K254" s="60">
        <v>17.433333333333334</v>
      </c>
      <c r="L254" s="61">
        <v>1674.4646540799909</v>
      </c>
      <c r="M254" s="62">
        <v>35640</v>
      </c>
      <c r="N254" s="70">
        <v>2</v>
      </c>
      <c r="O254" s="71">
        <v>17820</v>
      </c>
      <c r="P254" s="65"/>
      <c r="Q254" s="66"/>
      <c r="R254" s="67">
        <v>2</v>
      </c>
      <c r="S254" s="66">
        <v>17820</v>
      </c>
    </row>
    <row r="255" spans="1:19" x14ac:dyDescent="0.15">
      <c r="A255" s="68" t="s">
        <v>533</v>
      </c>
      <c r="B255" s="69" t="s">
        <v>534</v>
      </c>
      <c r="C255" s="60">
        <v>31.599999999999909</v>
      </c>
      <c r="D255" s="61">
        <v>4465.8157453936219</v>
      </c>
      <c r="E255" s="60">
        <v>4.6500000000000341</v>
      </c>
      <c r="F255" s="61">
        <v>6152.0431432974256</v>
      </c>
      <c r="G255" s="60">
        <v>2.3899999999999864</v>
      </c>
      <c r="H255" s="61">
        <v>15054.413219945805</v>
      </c>
      <c r="I255" s="60">
        <v>0</v>
      </c>
      <c r="J255" s="61">
        <v>0</v>
      </c>
      <c r="K255" s="60">
        <v>25.316666666666666</v>
      </c>
      <c r="L255" s="61">
        <v>2431.6556496630078</v>
      </c>
      <c r="M255" s="62">
        <v>28100</v>
      </c>
      <c r="N255" s="70">
        <v>2</v>
      </c>
      <c r="O255" s="71">
        <v>14050</v>
      </c>
      <c r="P255" s="65"/>
      <c r="Q255" s="66"/>
      <c r="R255" s="67">
        <v>2</v>
      </c>
      <c r="S255" s="66">
        <v>14050</v>
      </c>
    </row>
    <row r="256" spans="1:19" x14ac:dyDescent="0.15">
      <c r="A256" s="68" t="s">
        <v>535</v>
      </c>
      <c r="B256" s="69" t="s">
        <v>536</v>
      </c>
      <c r="C256" s="60">
        <v>57.900000000000091</v>
      </c>
      <c r="D256" s="61">
        <v>8182.6180904522735</v>
      </c>
      <c r="E256" s="60">
        <v>8.5799999999999272</v>
      </c>
      <c r="F256" s="61">
        <v>11351.511864406682</v>
      </c>
      <c r="G256" s="60">
        <v>4.9399999999999977</v>
      </c>
      <c r="H256" s="61">
        <v>31116.653266331661</v>
      </c>
      <c r="I256" s="60">
        <v>0</v>
      </c>
      <c r="J256" s="61">
        <v>0</v>
      </c>
      <c r="K256" s="60">
        <v>161.38333333333333</v>
      </c>
      <c r="L256" s="61">
        <v>15500.804249958463</v>
      </c>
      <c r="M256" s="62">
        <v>66150</v>
      </c>
      <c r="N256" s="70">
        <v>2</v>
      </c>
      <c r="O256" s="71">
        <v>33080</v>
      </c>
      <c r="P256" s="65"/>
      <c r="Q256" s="66"/>
      <c r="R256" s="67">
        <v>2</v>
      </c>
      <c r="S256" s="66">
        <v>33075</v>
      </c>
    </row>
    <row r="257" spans="1:19" x14ac:dyDescent="0.15">
      <c r="A257" s="68" t="s">
        <v>537</v>
      </c>
      <c r="B257" s="69" t="s">
        <v>538</v>
      </c>
      <c r="C257" s="60">
        <v>44.400000000000091</v>
      </c>
      <c r="D257" s="61">
        <v>6274.7537688442335</v>
      </c>
      <c r="E257" s="60">
        <v>5.9500000000000455</v>
      </c>
      <c r="F257" s="61">
        <v>7871.9691833590732</v>
      </c>
      <c r="G257" s="60">
        <v>3.0600000000000023</v>
      </c>
      <c r="H257" s="61">
        <v>19274.688055662955</v>
      </c>
      <c r="I257" s="60">
        <v>0</v>
      </c>
      <c r="J257" s="61">
        <v>0</v>
      </c>
      <c r="K257" s="60">
        <v>3.0333333333333332</v>
      </c>
      <c r="L257" s="61">
        <v>291.35044650340183</v>
      </c>
      <c r="M257" s="62">
        <v>33710</v>
      </c>
      <c r="N257" s="70">
        <v>2</v>
      </c>
      <c r="O257" s="71">
        <v>16860</v>
      </c>
      <c r="P257" s="65"/>
      <c r="Q257" s="66"/>
      <c r="R257" s="67">
        <v>2</v>
      </c>
      <c r="S257" s="66">
        <v>16855</v>
      </c>
    </row>
    <row r="258" spans="1:19" x14ac:dyDescent="0.15">
      <c r="A258" s="68" t="s">
        <v>539</v>
      </c>
      <c r="B258" s="69" t="s">
        <v>540</v>
      </c>
      <c r="C258" s="60">
        <v>37.600000000000364</v>
      </c>
      <c r="D258" s="61">
        <v>5313.755443886148</v>
      </c>
      <c r="E258" s="60">
        <v>3.6500000000000341</v>
      </c>
      <c r="F258" s="61">
        <v>4829.0231124807842</v>
      </c>
      <c r="G258" s="60">
        <v>1.6999999999999886</v>
      </c>
      <c r="H258" s="61">
        <v>10708.160030923784</v>
      </c>
      <c r="I258" s="60">
        <v>0</v>
      </c>
      <c r="J258" s="61">
        <v>0</v>
      </c>
      <c r="K258" s="60">
        <v>2.5333333333333332</v>
      </c>
      <c r="L258" s="61">
        <v>243.32564762921473</v>
      </c>
      <c r="M258" s="62">
        <v>21090</v>
      </c>
      <c r="N258" s="70">
        <v>2</v>
      </c>
      <c r="O258" s="71">
        <v>10550</v>
      </c>
      <c r="P258" s="65"/>
      <c r="Q258" s="66"/>
      <c r="R258" s="67">
        <v>2</v>
      </c>
      <c r="S258" s="66">
        <v>10545</v>
      </c>
    </row>
    <row r="259" spans="1:19" x14ac:dyDescent="0.15">
      <c r="A259" s="68" t="s">
        <v>541</v>
      </c>
      <c r="B259" s="69" t="s">
        <v>542</v>
      </c>
      <c r="C259" s="60">
        <v>38</v>
      </c>
      <c r="D259" s="61">
        <v>5370.2847571189277</v>
      </c>
      <c r="E259" s="60">
        <v>5.8299999999999841</v>
      </c>
      <c r="F259" s="61">
        <v>7713.2067796609954</v>
      </c>
      <c r="G259" s="60">
        <v>2.1099999999999852</v>
      </c>
      <c r="H259" s="61">
        <v>13290.716273675987</v>
      </c>
      <c r="I259" s="60">
        <v>0</v>
      </c>
      <c r="J259" s="61">
        <v>0</v>
      </c>
      <c r="K259" s="60">
        <v>22.65</v>
      </c>
      <c r="L259" s="61">
        <v>2175.5233890006762</v>
      </c>
      <c r="M259" s="62">
        <v>28550</v>
      </c>
      <c r="N259" s="70">
        <v>2</v>
      </c>
      <c r="O259" s="71">
        <v>14280</v>
      </c>
      <c r="P259" s="65"/>
      <c r="Q259" s="66"/>
      <c r="R259" s="67">
        <v>2</v>
      </c>
      <c r="S259" s="66">
        <v>14275</v>
      </c>
    </row>
    <row r="260" spans="1:19" x14ac:dyDescent="0.15">
      <c r="A260" s="68" t="s">
        <v>543</v>
      </c>
      <c r="B260" s="69" t="s">
        <v>544</v>
      </c>
      <c r="C260" s="60">
        <v>48.5</v>
      </c>
      <c r="D260" s="61">
        <v>6854.1792294807365</v>
      </c>
      <c r="E260" s="60">
        <v>4.6699999999999875</v>
      </c>
      <c r="F260" s="61">
        <v>6178.5035439136964</v>
      </c>
      <c r="G260" s="60">
        <v>2.6700000000000017</v>
      </c>
      <c r="H260" s="61">
        <v>16818.110166215713</v>
      </c>
      <c r="I260" s="60">
        <v>0</v>
      </c>
      <c r="J260" s="61">
        <v>0</v>
      </c>
      <c r="K260" s="60">
        <v>18.866666666666667</v>
      </c>
      <c r="L260" s="61">
        <v>1812.1357441859941</v>
      </c>
      <c r="M260" s="62">
        <v>31660</v>
      </c>
      <c r="N260" s="70">
        <v>1</v>
      </c>
      <c r="O260" s="71">
        <v>31660</v>
      </c>
      <c r="P260" s="65"/>
      <c r="Q260" s="66">
        <v>31660</v>
      </c>
      <c r="R260" s="67">
        <v>1</v>
      </c>
      <c r="S260" s="66"/>
    </row>
    <row r="261" spans="1:19" x14ac:dyDescent="0.15">
      <c r="A261" s="68" t="s">
        <v>545</v>
      </c>
      <c r="B261" s="69" t="s">
        <v>546</v>
      </c>
      <c r="C261" s="60">
        <v>46.200000000000045</v>
      </c>
      <c r="D261" s="61">
        <v>6529.1356783919655</v>
      </c>
      <c r="E261" s="60">
        <v>3.960000000000008</v>
      </c>
      <c r="F261" s="61">
        <v>5239.1593220339082</v>
      </c>
      <c r="G261" s="60">
        <v>2.0799999999999983</v>
      </c>
      <c r="H261" s="61">
        <v>13101.74874371859</v>
      </c>
      <c r="I261" s="60">
        <v>0</v>
      </c>
      <c r="J261" s="61">
        <v>0</v>
      </c>
      <c r="K261" s="60">
        <v>17.866666666666667</v>
      </c>
      <c r="L261" s="61">
        <v>1716.0861464376198</v>
      </c>
      <c r="M261" s="62">
        <v>26590</v>
      </c>
      <c r="N261" s="70">
        <v>1</v>
      </c>
      <c r="O261" s="71">
        <v>26590</v>
      </c>
      <c r="P261" s="65"/>
      <c r="Q261" s="66">
        <v>26590</v>
      </c>
      <c r="R261" s="67">
        <v>1</v>
      </c>
      <c r="S261" s="66"/>
    </row>
    <row r="262" spans="1:19" x14ac:dyDescent="0.15">
      <c r="A262" s="68" t="s">
        <v>547</v>
      </c>
      <c r="B262" s="69" t="s">
        <v>548</v>
      </c>
      <c r="C262" s="60">
        <v>19</v>
      </c>
      <c r="D262" s="61">
        <v>2685.1423785594639</v>
      </c>
      <c r="E262" s="60">
        <v>0</v>
      </c>
      <c r="F262" s="61">
        <v>0</v>
      </c>
      <c r="G262" s="60">
        <v>0</v>
      </c>
      <c r="H262" s="61">
        <v>0</v>
      </c>
      <c r="I262" s="60">
        <v>0</v>
      </c>
      <c r="J262" s="61">
        <v>0</v>
      </c>
      <c r="K262" s="60">
        <v>1.6666666666666666E-2</v>
      </c>
      <c r="L262" s="61">
        <v>1.6008266291395707</v>
      </c>
      <c r="M262" s="62">
        <v>2690</v>
      </c>
      <c r="N262" s="70">
        <v>1</v>
      </c>
      <c r="O262" s="71">
        <v>2690</v>
      </c>
      <c r="P262" s="65"/>
      <c r="Q262" s="66">
        <v>2690</v>
      </c>
      <c r="R262" s="67">
        <v>1</v>
      </c>
      <c r="S262" s="66"/>
    </row>
    <row r="263" spans="1:19" x14ac:dyDescent="0.15">
      <c r="A263" s="68" t="s">
        <v>549</v>
      </c>
      <c r="B263" s="69" t="s">
        <v>550</v>
      </c>
      <c r="C263" s="60">
        <v>26.200000000000273</v>
      </c>
      <c r="D263" s="61">
        <v>3702.6700167504569</v>
      </c>
      <c r="E263" s="60">
        <v>2.0500000000000114</v>
      </c>
      <c r="F263" s="61">
        <v>2712.1910631741289</v>
      </c>
      <c r="G263" s="60">
        <v>0.78000000000000114</v>
      </c>
      <c r="H263" s="61">
        <v>4913.155778894482</v>
      </c>
      <c r="I263" s="60">
        <v>0</v>
      </c>
      <c r="J263" s="61">
        <v>0</v>
      </c>
      <c r="K263" s="60">
        <v>2.3333333333333335</v>
      </c>
      <c r="L263" s="61">
        <v>224.11572807953991</v>
      </c>
      <c r="M263" s="62">
        <v>11550</v>
      </c>
      <c r="N263" s="70">
        <v>1</v>
      </c>
      <c r="O263" s="71">
        <v>11550</v>
      </c>
      <c r="P263" s="65"/>
      <c r="Q263" s="66">
        <v>11550</v>
      </c>
      <c r="R263" s="67">
        <v>1</v>
      </c>
      <c r="S263" s="66"/>
    </row>
    <row r="264" spans="1:19" x14ac:dyDescent="0.15">
      <c r="A264" s="68" t="s">
        <v>551</v>
      </c>
      <c r="B264" s="69" t="s">
        <v>552</v>
      </c>
      <c r="C264" s="60">
        <v>47</v>
      </c>
      <c r="D264" s="61">
        <v>6642.1943048576213</v>
      </c>
      <c r="E264" s="60">
        <v>4.9800000000000182</v>
      </c>
      <c r="F264" s="61">
        <v>6588.6397534668959</v>
      </c>
      <c r="G264" s="60">
        <v>2.6899999999999977</v>
      </c>
      <c r="H264" s="61">
        <v>16944.088519520676</v>
      </c>
      <c r="I264" s="60">
        <v>0</v>
      </c>
      <c r="J264" s="61">
        <v>0</v>
      </c>
      <c r="K264" s="60">
        <v>127.36666666666666</v>
      </c>
      <c r="L264" s="61">
        <v>12233.517099884599</v>
      </c>
      <c r="M264" s="62">
        <v>42410</v>
      </c>
      <c r="N264" s="70">
        <v>1</v>
      </c>
      <c r="O264" s="71">
        <v>42410</v>
      </c>
      <c r="P264" s="65"/>
      <c r="Q264" s="66">
        <v>42410</v>
      </c>
      <c r="R264" s="67">
        <v>1</v>
      </c>
      <c r="S264" s="66"/>
    </row>
    <row r="265" spans="1:19" x14ac:dyDescent="0.15">
      <c r="A265" s="68" t="s">
        <v>553</v>
      </c>
      <c r="B265" s="69" t="s">
        <v>554</v>
      </c>
      <c r="C265" s="60">
        <v>49.900000000000091</v>
      </c>
      <c r="D265" s="61">
        <v>7052.0318257956569</v>
      </c>
      <c r="E265" s="60">
        <v>3.4700000000000273</v>
      </c>
      <c r="F265" s="61">
        <v>4590.8795069337802</v>
      </c>
      <c r="G265" s="60">
        <v>1.7399999999999807</v>
      </c>
      <c r="H265" s="61">
        <v>10960.116737533708</v>
      </c>
      <c r="I265" s="60">
        <v>0</v>
      </c>
      <c r="J265" s="61">
        <v>0</v>
      </c>
      <c r="K265" s="60">
        <v>67.650000000000006</v>
      </c>
      <c r="L265" s="61">
        <v>6497.755287677518</v>
      </c>
      <c r="M265" s="62">
        <v>29100</v>
      </c>
      <c r="N265" s="70">
        <v>2</v>
      </c>
      <c r="O265" s="71">
        <v>14550</v>
      </c>
      <c r="P265" s="65"/>
      <c r="Q265" s="66"/>
      <c r="R265" s="67">
        <v>2</v>
      </c>
      <c r="S265" s="66">
        <v>14550</v>
      </c>
    </row>
    <row r="266" spans="1:19" x14ac:dyDescent="0.15">
      <c r="A266" s="68" t="s">
        <v>555</v>
      </c>
      <c r="B266" s="69" t="s">
        <v>556</v>
      </c>
      <c r="C266" s="60">
        <v>46</v>
      </c>
      <c r="D266" s="61">
        <v>6500.8710217755442</v>
      </c>
      <c r="E266" s="60">
        <v>3.2099999999999795</v>
      </c>
      <c r="F266" s="61">
        <v>4246.8942989213901</v>
      </c>
      <c r="G266" s="60">
        <v>1.0499999999999829</v>
      </c>
      <c r="H266" s="61">
        <v>6613.8635485116856</v>
      </c>
      <c r="I266" s="60">
        <v>0</v>
      </c>
      <c r="J266" s="61">
        <v>0</v>
      </c>
      <c r="K266" s="60">
        <v>24.366666666666667</v>
      </c>
      <c r="L266" s="61">
        <v>2340.4085318020525</v>
      </c>
      <c r="M266" s="62">
        <v>19700</v>
      </c>
      <c r="N266" s="70">
        <v>2</v>
      </c>
      <c r="O266" s="71">
        <v>9850</v>
      </c>
      <c r="P266" s="65"/>
      <c r="Q266" s="66"/>
      <c r="R266" s="67">
        <v>2</v>
      </c>
      <c r="S266" s="66">
        <v>9850</v>
      </c>
    </row>
    <row r="267" spans="1:19" x14ac:dyDescent="0.15">
      <c r="A267" s="68" t="s">
        <v>557</v>
      </c>
      <c r="B267" s="69" t="s">
        <v>558</v>
      </c>
      <c r="C267" s="60">
        <v>37.199999999999818</v>
      </c>
      <c r="D267" s="61">
        <v>5257.22613065324</v>
      </c>
      <c r="E267" s="60">
        <v>4.8800000000000523</v>
      </c>
      <c r="F267" s="61">
        <v>6456.3377503852771</v>
      </c>
      <c r="G267" s="60">
        <v>2.6699999999999875</v>
      </c>
      <c r="H267" s="61">
        <v>16818.110166215625</v>
      </c>
      <c r="I267" s="60">
        <v>0</v>
      </c>
      <c r="J267" s="61">
        <v>0</v>
      </c>
      <c r="K267" s="60">
        <v>47.85</v>
      </c>
      <c r="L267" s="61">
        <v>4595.9732522597078</v>
      </c>
      <c r="M267" s="62">
        <v>33130</v>
      </c>
      <c r="N267" s="70">
        <v>2</v>
      </c>
      <c r="O267" s="71">
        <v>16570</v>
      </c>
      <c r="P267" s="65"/>
      <c r="Q267" s="66"/>
      <c r="R267" s="67">
        <v>2</v>
      </c>
      <c r="S267" s="66">
        <v>16565</v>
      </c>
    </row>
    <row r="268" spans="1:19" x14ac:dyDescent="0.15">
      <c r="A268" s="68" t="s">
        <v>559</v>
      </c>
      <c r="B268" s="69" t="s">
        <v>560</v>
      </c>
      <c r="C268" s="60">
        <v>45.099999999999909</v>
      </c>
      <c r="D268" s="61">
        <v>6373.6800670016619</v>
      </c>
      <c r="E268" s="60">
        <v>5.0000000000000568</v>
      </c>
      <c r="F268" s="61">
        <v>6615.1001540832794</v>
      </c>
      <c r="G268" s="60">
        <v>1.9500000000000171</v>
      </c>
      <c r="H268" s="61">
        <v>12282.889447236295</v>
      </c>
      <c r="I268" s="60">
        <v>0</v>
      </c>
      <c r="J268" s="61">
        <v>0</v>
      </c>
      <c r="K268" s="60">
        <v>34.68333333333333</v>
      </c>
      <c r="L268" s="61">
        <v>3331.320215239446</v>
      </c>
      <c r="M268" s="62">
        <v>28600</v>
      </c>
      <c r="N268" s="70">
        <v>2</v>
      </c>
      <c r="O268" s="71">
        <v>14300</v>
      </c>
      <c r="P268" s="65"/>
      <c r="Q268" s="66"/>
      <c r="R268" s="67">
        <v>2</v>
      </c>
      <c r="S268" s="66">
        <v>14300</v>
      </c>
    </row>
    <row r="269" spans="1:19" x14ac:dyDescent="0.15">
      <c r="A269" s="68" t="s">
        <v>561</v>
      </c>
      <c r="B269" s="69" t="s">
        <v>562</v>
      </c>
      <c r="C269" s="60">
        <v>47.200000000000273</v>
      </c>
      <c r="D269" s="61">
        <v>6670.4589614740753</v>
      </c>
      <c r="E269" s="60">
        <v>5.7600000000000477</v>
      </c>
      <c r="F269" s="61">
        <v>7620.5953775039143</v>
      </c>
      <c r="G269" s="60">
        <v>2.460000000000008</v>
      </c>
      <c r="H269" s="61">
        <v>15495.337456513394</v>
      </c>
      <c r="I269" s="60">
        <v>0</v>
      </c>
      <c r="J269" s="61">
        <v>0</v>
      </c>
      <c r="K269" s="60">
        <v>13.683333333333334</v>
      </c>
      <c r="L269" s="61">
        <v>1314.2786625235876</v>
      </c>
      <c r="M269" s="62">
        <v>31100</v>
      </c>
      <c r="N269" s="70">
        <v>2</v>
      </c>
      <c r="O269" s="71">
        <v>15550</v>
      </c>
      <c r="P269" s="65"/>
      <c r="Q269" s="66"/>
      <c r="R269" s="67">
        <v>2</v>
      </c>
      <c r="S269" s="66">
        <v>15550</v>
      </c>
    </row>
    <row r="270" spans="1:19" x14ac:dyDescent="0.15">
      <c r="A270" s="68" t="s">
        <v>563</v>
      </c>
      <c r="B270" s="69" t="s">
        <v>564</v>
      </c>
      <c r="C270" s="60">
        <v>44.200000000000273</v>
      </c>
      <c r="D270" s="61">
        <v>6246.4891122278441</v>
      </c>
      <c r="E270" s="60">
        <v>5.3500000000000227</v>
      </c>
      <c r="F270" s="61">
        <v>7078.1571648690588</v>
      </c>
      <c r="G270" s="60">
        <v>1.5999999999999943</v>
      </c>
      <c r="H270" s="61">
        <v>10078.268264398888</v>
      </c>
      <c r="I270" s="60">
        <v>0</v>
      </c>
      <c r="J270" s="61">
        <v>0</v>
      </c>
      <c r="K270" s="60">
        <v>9.0166666666666675</v>
      </c>
      <c r="L270" s="61">
        <v>866.04720636450782</v>
      </c>
      <c r="M270" s="62">
        <v>24270</v>
      </c>
      <c r="N270" s="70">
        <v>2</v>
      </c>
      <c r="O270" s="71">
        <v>12140</v>
      </c>
      <c r="P270" s="65"/>
      <c r="Q270" s="66"/>
      <c r="R270" s="67">
        <v>2</v>
      </c>
      <c r="S270" s="66">
        <v>12135</v>
      </c>
    </row>
    <row r="271" spans="1:19" x14ac:dyDescent="0.15">
      <c r="A271" s="68" t="s">
        <v>565</v>
      </c>
      <c r="B271" s="69" t="s">
        <v>566</v>
      </c>
      <c r="C271" s="60">
        <v>43.399999999999636</v>
      </c>
      <c r="D271" s="61">
        <v>6133.4304857620918</v>
      </c>
      <c r="E271" s="60">
        <v>6.1700000000000159</v>
      </c>
      <c r="F271" s="61">
        <v>8163.0335901386952</v>
      </c>
      <c r="G271" s="60">
        <v>3.0200000000000102</v>
      </c>
      <c r="H271" s="61">
        <v>19022.731349053032</v>
      </c>
      <c r="I271" s="60">
        <v>0</v>
      </c>
      <c r="J271" s="61">
        <v>0</v>
      </c>
      <c r="K271" s="60">
        <v>1.7</v>
      </c>
      <c r="L271" s="61">
        <v>163.2843161722362</v>
      </c>
      <c r="M271" s="62">
        <v>33480</v>
      </c>
      <c r="N271" s="70">
        <v>2</v>
      </c>
      <c r="O271" s="71">
        <v>16740</v>
      </c>
      <c r="P271" s="65"/>
      <c r="Q271" s="66"/>
      <c r="R271" s="67">
        <v>2</v>
      </c>
      <c r="S271" s="66">
        <v>16740</v>
      </c>
    </row>
    <row r="272" spans="1:19" x14ac:dyDescent="0.15">
      <c r="A272" s="68" t="s">
        <v>567</v>
      </c>
      <c r="B272" s="69" t="s">
        <v>568</v>
      </c>
      <c r="C272" s="60">
        <v>50.800000000000182</v>
      </c>
      <c r="D272" s="61">
        <v>7179.2227805695393</v>
      </c>
      <c r="E272" s="60">
        <v>5.9800000000000182</v>
      </c>
      <c r="F272" s="61">
        <v>7911.6597842835363</v>
      </c>
      <c r="G272" s="60">
        <v>2.5300000000000011</v>
      </c>
      <c r="H272" s="61">
        <v>15936.261693080805</v>
      </c>
      <c r="I272" s="60">
        <v>0</v>
      </c>
      <c r="J272" s="61">
        <v>0</v>
      </c>
      <c r="K272" s="60">
        <v>235.56666666666666</v>
      </c>
      <c r="L272" s="61">
        <v>22626.08357625869</v>
      </c>
      <c r="M272" s="62">
        <v>53650</v>
      </c>
      <c r="N272" s="70">
        <v>2</v>
      </c>
      <c r="O272" s="71">
        <v>26830</v>
      </c>
      <c r="P272" s="65"/>
      <c r="Q272" s="66"/>
      <c r="R272" s="67">
        <v>2</v>
      </c>
      <c r="S272" s="66">
        <v>26825</v>
      </c>
    </row>
    <row r="273" spans="1:19" x14ac:dyDescent="0.15">
      <c r="A273" s="68" t="s">
        <v>569</v>
      </c>
      <c r="B273" s="69" t="s">
        <v>570</v>
      </c>
      <c r="C273" s="60">
        <v>37.200000000000045</v>
      </c>
      <c r="D273" s="61">
        <v>5257.2261306532728</v>
      </c>
      <c r="E273" s="60">
        <v>3.8300000000000409</v>
      </c>
      <c r="F273" s="61">
        <v>5067.1667180277891</v>
      </c>
      <c r="G273" s="60">
        <v>1.8000000000000114</v>
      </c>
      <c r="H273" s="61">
        <v>11338.051797448859</v>
      </c>
      <c r="I273" s="60">
        <v>0</v>
      </c>
      <c r="J273" s="61">
        <v>0</v>
      </c>
      <c r="K273" s="60">
        <v>68.900000000000006</v>
      </c>
      <c r="L273" s="61">
        <v>6617.8172848629856</v>
      </c>
      <c r="M273" s="62">
        <v>28280</v>
      </c>
      <c r="N273" s="70">
        <v>2</v>
      </c>
      <c r="O273" s="71">
        <v>14140</v>
      </c>
      <c r="P273" s="65"/>
      <c r="Q273" s="66"/>
      <c r="R273" s="67">
        <v>2</v>
      </c>
      <c r="S273" s="66">
        <v>14140</v>
      </c>
    </row>
    <row r="274" spans="1:19" x14ac:dyDescent="0.15">
      <c r="A274" s="68" t="s">
        <v>571</v>
      </c>
      <c r="B274" s="69" t="s">
        <v>572</v>
      </c>
      <c r="C274" s="60">
        <v>55.900000000000091</v>
      </c>
      <c r="D274" s="61">
        <v>7899.9715242881193</v>
      </c>
      <c r="E274" s="60">
        <v>9.6800000000000068</v>
      </c>
      <c r="F274" s="61">
        <v>12806.833898305093</v>
      </c>
      <c r="G274" s="60">
        <v>5.6400000000000148</v>
      </c>
      <c r="H274" s="61">
        <v>35525.895632006301</v>
      </c>
      <c r="I274" s="60">
        <v>0</v>
      </c>
      <c r="J274" s="61">
        <v>0</v>
      </c>
      <c r="K274" s="60">
        <v>86.3</v>
      </c>
      <c r="L274" s="61">
        <v>8289.0802856846967</v>
      </c>
      <c r="M274" s="62">
        <v>64520</v>
      </c>
      <c r="N274" s="70">
        <v>2</v>
      </c>
      <c r="O274" s="71">
        <v>32260</v>
      </c>
      <c r="P274" s="65"/>
      <c r="Q274" s="66"/>
      <c r="R274" s="67">
        <v>2</v>
      </c>
      <c r="S274" s="66">
        <v>32260</v>
      </c>
    </row>
    <row r="275" spans="1:19" x14ac:dyDescent="0.15">
      <c r="A275" s="68" t="s">
        <v>573</v>
      </c>
      <c r="B275" s="69" t="s">
        <v>574</v>
      </c>
      <c r="C275" s="60">
        <v>42.099999999999909</v>
      </c>
      <c r="D275" s="61">
        <v>5949.7102177554307</v>
      </c>
      <c r="E275" s="60">
        <v>2.82000000000005</v>
      </c>
      <c r="F275" s="61">
        <v>3730.9164869029933</v>
      </c>
      <c r="G275" s="60">
        <v>1</v>
      </c>
      <c r="H275" s="61">
        <v>6298.917665249327</v>
      </c>
      <c r="I275" s="60">
        <v>0</v>
      </c>
      <c r="J275" s="61">
        <v>0</v>
      </c>
      <c r="K275" s="60">
        <v>76.783333333333331</v>
      </c>
      <c r="L275" s="61">
        <v>7375.0082804460017</v>
      </c>
      <c r="M275" s="62">
        <v>23350</v>
      </c>
      <c r="N275" s="70">
        <v>2</v>
      </c>
      <c r="O275" s="71">
        <v>11680</v>
      </c>
      <c r="P275" s="65"/>
      <c r="Q275" s="66"/>
      <c r="R275" s="67">
        <v>2</v>
      </c>
      <c r="S275" s="66">
        <v>11675</v>
      </c>
    </row>
    <row r="276" spans="1:19" x14ac:dyDescent="0.15">
      <c r="A276" s="68" t="s">
        <v>575</v>
      </c>
      <c r="B276" s="69" t="s">
        <v>576</v>
      </c>
      <c r="C276" s="60">
        <v>27.200000000000273</v>
      </c>
      <c r="D276" s="61">
        <v>3843.9932998325339</v>
      </c>
      <c r="E276" s="60">
        <v>1.0199999999999818</v>
      </c>
      <c r="F276" s="61">
        <v>1349.4804314329497</v>
      </c>
      <c r="G276" s="60">
        <v>0.44999999999998863</v>
      </c>
      <c r="H276" s="61">
        <v>2834.5129493621257</v>
      </c>
      <c r="I276" s="60">
        <v>0</v>
      </c>
      <c r="J276" s="61">
        <v>0</v>
      </c>
      <c r="K276" s="60">
        <v>0.93333333333333335</v>
      </c>
      <c r="L276" s="61">
        <v>89.646291231815951</v>
      </c>
      <c r="M276" s="62">
        <v>8120</v>
      </c>
      <c r="N276" s="70">
        <v>2</v>
      </c>
      <c r="O276" s="71">
        <v>4060</v>
      </c>
      <c r="P276" s="65"/>
      <c r="Q276" s="66"/>
      <c r="R276" s="67">
        <v>2</v>
      </c>
      <c r="S276" s="66">
        <v>4060</v>
      </c>
    </row>
    <row r="277" spans="1:19" x14ac:dyDescent="0.15">
      <c r="A277" s="68" t="s">
        <v>577</v>
      </c>
      <c r="B277" s="69" t="s">
        <v>578</v>
      </c>
      <c r="C277" s="60">
        <v>29.900000000000091</v>
      </c>
      <c r="D277" s="61">
        <v>4225.5661641541164</v>
      </c>
      <c r="E277" s="60">
        <v>3.9800000000000182</v>
      </c>
      <c r="F277" s="61">
        <v>5265.6197226502545</v>
      </c>
      <c r="G277" s="60">
        <v>2.1100000000000136</v>
      </c>
      <c r="H277" s="61">
        <v>13290.716273676166</v>
      </c>
      <c r="I277" s="60">
        <v>0</v>
      </c>
      <c r="J277" s="61">
        <v>0</v>
      </c>
      <c r="K277" s="60">
        <v>3.8333333333333335</v>
      </c>
      <c r="L277" s="61">
        <v>368.19012470210129</v>
      </c>
      <c r="M277" s="62">
        <v>23150</v>
      </c>
      <c r="N277" s="70">
        <v>2</v>
      </c>
      <c r="O277" s="71">
        <v>11580</v>
      </c>
      <c r="P277" s="65"/>
      <c r="Q277" s="66"/>
      <c r="R277" s="67">
        <v>2</v>
      </c>
      <c r="S277" s="66">
        <v>11575</v>
      </c>
    </row>
    <row r="278" spans="1:19" x14ac:dyDescent="0.15">
      <c r="A278" s="68" t="s">
        <v>579</v>
      </c>
      <c r="B278" s="69" t="s">
        <v>580</v>
      </c>
      <c r="C278" s="60">
        <v>24.299999999999727</v>
      </c>
      <c r="D278" s="61">
        <v>3434.1557788944333</v>
      </c>
      <c r="E278" s="60">
        <v>1.4900000000000091</v>
      </c>
      <c r="F278" s="61">
        <v>1971.299845916807</v>
      </c>
      <c r="G278" s="60">
        <v>0.34999999999999432</v>
      </c>
      <c r="H278" s="61">
        <v>2204.6211828372288</v>
      </c>
      <c r="I278" s="60">
        <v>0</v>
      </c>
      <c r="J278" s="61">
        <v>0</v>
      </c>
      <c r="K278" s="60">
        <v>29.3</v>
      </c>
      <c r="L278" s="61">
        <v>2814.2532140273652</v>
      </c>
      <c r="M278" s="62">
        <v>10420</v>
      </c>
      <c r="N278" s="70">
        <v>1</v>
      </c>
      <c r="O278" s="71">
        <v>10420</v>
      </c>
      <c r="P278" s="65"/>
      <c r="Q278" s="66">
        <v>10420</v>
      </c>
      <c r="R278" s="67">
        <v>1</v>
      </c>
      <c r="S278" s="66"/>
    </row>
    <row r="279" spans="1:19" x14ac:dyDescent="0.15">
      <c r="A279" s="68" t="s">
        <v>581</v>
      </c>
      <c r="B279" s="69" t="s">
        <v>582</v>
      </c>
      <c r="C279" s="60">
        <v>24.900000000000091</v>
      </c>
      <c r="D279" s="61">
        <v>3518.9497487437311</v>
      </c>
      <c r="E279" s="60">
        <v>2.4800000000000182</v>
      </c>
      <c r="F279" s="61">
        <v>3281.0896764252934</v>
      </c>
      <c r="G279" s="60">
        <v>0.90999999999999659</v>
      </c>
      <c r="H279" s="61">
        <v>5732.0150753768658</v>
      </c>
      <c r="I279" s="60">
        <v>0</v>
      </c>
      <c r="J279" s="61">
        <v>0</v>
      </c>
      <c r="K279" s="60">
        <v>18.516666666666666</v>
      </c>
      <c r="L279" s="61">
        <v>1778.5183849740629</v>
      </c>
      <c r="M279" s="62">
        <v>14310</v>
      </c>
      <c r="N279" s="70">
        <v>1</v>
      </c>
      <c r="O279" s="71">
        <v>14310</v>
      </c>
      <c r="P279" s="65"/>
      <c r="Q279" s="66">
        <v>14310</v>
      </c>
      <c r="R279" s="67">
        <v>1</v>
      </c>
      <c r="S279" s="66"/>
    </row>
    <row r="280" spans="1:19" x14ac:dyDescent="0.15">
      <c r="A280" s="68" t="s">
        <v>583</v>
      </c>
      <c r="B280" s="69" t="s">
        <v>584</v>
      </c>
      <c r="C280" s="60">
        <v>40.699999999999818</v>
      </c>
      <c r="D280" s="61">
        <v>5751.8576214405102</v>
      </c>
      <c r="E280" s="60">
        <v>5.3999999999999773</v>
      </c>
      <c r="F280" s="61">
        <v>7144.3081664098308</v>
      </c>
      <c r="G280" s="60">
        <v>3.1600000000000108</v>
      </c>
      <c r="H280" s="61">
        <v>19904.579822187941</v>
      </c>
      <c r="I280" s="60">
        <v>0</v>
      </c>
      <c r="J280" s="61">
        <v>0</v>
      </c>
      <c r="K280" s="60">
        <v>10.566666666666666</v>
      </c>
      <c r="L280" s="61">
        <v>1014.9240828744878</v>
      </c>
      <c r="M280" s="62">
        <v>33820</v>
      </c>
      <c r="N280" s="70">
        <v>1</v>
      </c>
      <c r="O280" s="71">
        <v>33820</v>
      </c>
      <c r="P280" s="65"/>
      <c r="Q280" s="66">
        <v>33820</v>
      </c>
      <c r="R280" s="67">
        <v>1</v>
      </c>
      <c r="S280" s="66"/>
    </row>
    <row r="281" spans="1:19" x14ac:dyDescent="0.15">
      <c r="A281" s="68" t="s">
        <v>585</v>
      </c>
      <c r="B281" s="69" t="s">
        <v>586</v>
      </c>
      <c r="C281" s="60">
        <v>27</v>
      </c>
      <c r="D281" s="61">
        <v>3815.7286432160799</v>
      </c>
      <c r="E281" s="60">
        <v>1.3100000000000023</v>
      </c>
      <c r="F281" s="61">
        <v>1733.1562403698026</v>
      </c>
      <c r="G281" s="60">
        <v>0.41999999999998749</v>
      </c>
      <c r="H281" s="61">
        <v>2645.5454194046388</v>
      </c>
      <c r="I281" s="60">
        <v>0</v>
      </c>
      <c r="J281" s="61">
        <v>0</v>
      </c>
      <c r="K281" s="60">
        <v>0.33333333333333331</v>
      </c>
      <c r="L281" s="61">
        <v>32.016532582791413</v>
      </c>
      <c r="M281" s="62">
        <v>8230</v>
      </c>
      <c r="N281" s="70">
        <v>1</v>
      </c>
      <c r="O281" s="71">
        <v>8230</v>
      </c>
      <c r="P281" s="65"/>
      <c r="Q281" s="66">
        <v>8230</v>
      </c>
      <c r="R281" s="67">
        <v>1</v>
      </c>
      <c r="S281" s="66"/>
    </row>
    <row r="282" spans="1:19" x14ac:dyDescent="0.15">
      <c r="A282" s="68" t="s">
        <v>587</v>
      </c>
      <c r="B282" s="69" t="s">
        <v>588</v>
      </c>
      <c r="C282" s="60">
        <v>31</v>
      </c>
      <c r="D282" s="61">
        <v>4381.0217755443882</v>
      </c>
      <c r="E282" s="60">
        <v>1.1899999999999977</v>
      </c>
      <c r="F282" s="61">
        <v>1574.3938366717996</v>
      </c>
      <c r="G282" s="60">
        <v>0.3399999999999892</v>
      </c>
      <c r="H282" s="61">
        <v>2141.6320061847032</v>
      </c>
      <c r="I282" s="60">
        <v>0</v>
      </c>
      <c r="J282" s="61">
        <v>0</v>
      </c>
      <c r="K282" s="60">
        <v>0</v>
      </c>
      <c r="L282" s="61">
        <v>0</v>
      </c>
      <c r="M282" s="62">
        <v>8100</v>
      </c>
      <c r="N282" s="70">
        <v>1</v>
      </c>
      <c r="O282" s="71">
        <v>8100</v>
      </c>
      <c r="P282" s="65"/>
      <c r="Q282" s="66">
        <v>8100</v>
      </c>
      <c r="R282" s="67">
        <v>1</v>
      </c>
      <c r="S282" s="66"/>
    </row>
    <row r="283" spans="1:19" x14ac:dyDescent="0.15">
      <c r="A283" s="68" t="s">
        <v>589</v>
      </c>
      <c r="B283" s="69" t="s">
        <v>590</v>
      </c>
      <c r="C283" s="60">
        <v>77</v>
      </c>
      <c r="D283" s="61">
        <v>10881.892797319932</v>
      </c>
      <c r="E283" s="60">
        <v>9.7599999999999909</v>
      </c>
      <c r="F283" s="61">
        <v>12912.675500770403</v>
      </c>
      <c r="G283" s="60">
        <v>3.8700000000000045</v>
      </c>
      <c r="H283" s="61">
        <v>24376.811364514924</v>
      </c>
      <c r="I283" s="60">
        <v>0</v>
      </c>
      <c r="J283" s="61">
        <v>0</v>
      </c>
      <c r="K283" s="60">
        <v>21.9</v>
      </c>
      <c r="L283" s="61">
        <v>2103.4861906893957</v>
      </c>
      <c r="M283" s="62">
        <v>50270</v>
      </c>
      <c r="N283" s="70">
        <v>2</v>
      </c>
      <c r="O283" s="71">
        <v>25140</v>
      </c>
      <c r="P283" s="65"/>
      <c r="Q283" s="66"/>
      <c r="R283" s="67">
        <v>2</v>
      </c>
      <c r="S283" s="66">
        <v>25135</v>
      </c>
    </row>
    <row r="284" spans="1:19" x14ac:dyDescent="0.15">
      <c r="A284" s="68" t="s">
        <v>591</v>
      </c>
      <c r="B284" s="69" t="s">
        <v>592</v>
      </c>
      <c r="C284" s="60">
        <v>49.199999999999818</v>
      </c>
      <c r="D284" s="61">
        <v>6953.1055276381649</v>
      </c>
      <c r="E284" s="60">
        <v>4.3700000000000614</v>
      </c>
      <c r="F284" s="61">
        <v>5781.5975346688019</v>
      </c>
      <c r="G284" s="60">
        <v>2.3700000000000045</v>
      </c>
      <c r="H284" s="61">
        <v>14928.434866640933</v>
      </c>
      <c r="I284" s="60">
        <v>0</v>
      </c>
      <c r="J284" s="61">
        <v>0</v>
      </c>
      <c r="K284" s="60">
        <v>13.933333333333334</v>
      </c>
      <c r="L284" s="61">
        <v>1338.2910619606812</v>
      </c>
      <c r="M284" s="62">
        <v>29000</v>
      </c>
      <c r="N284" s="70">
        <v>2</v>
      </c>
      <c r="O284" s="71">
        <v>14500</v>
      </c>
      <c r="P284" s="65"/>
      <c r="Q284" s="66"/>
      <c r="R284" s="67">
        <v>2</v>
      </c>
      <c r="S284" s="66">
        <v>14500</v>
      </c>
    </row>
    <row r="285" spans="1:19" x14ac:dyDescent="0.15">
      <c r="A285" s="68" t="s">
        <v>593</v>
      </c>
      <c r="B285" s="69" t="s">
        <v>594</v>
      </c>
      <c r="C285" s="60">
        <v>29.900000000000091</v>
      </c>
      <c r="D285" s="61">
        <v>4225.5661641541164</v>
      </c>
      <c r="E285" s="60">
        <v>2.4100000000000819</v>
      </c>
      <c r="F285" s="61">
        <v>3188.4782742682128</v>
      </c>
      <c r="G285" s="60">
        <v>0.75</v>
      </c>
      <c r="H285" s="61">
        <v>4724.1882489369955</v>
      </c>
      <c r="I285" s="60">
        <v>0</v>
      </c>
      <c r="J285" s="61">
        <v>0</v>
      </c>
      <c r="K285" s="60">
        <v>3.5166666666666666</v>
      </c>
      <c r="L285" s="61">
        <v>337.77441874844942</v>
      </c>
      <c r="M285" s="62">
        <v>12480</v>
      </c>
      <c r="N285" s="70">
        <v>2</v>
      </c>
      <c r="O285" s="71">
        <v>6240</v>
      </c>
      <c r="P285" s="65"/>
      <c r="Q285" s="66"/>
      <c r="R285" s="67">
        <v>2</v>
      </c>
      <c r="S285" s="66">
        <v>6240</v>
      </c>
    </row>
    <row r="286" spans="1:19" x14ac:dyDescent="0.15">
      <c r="A286" s="68" t="s">
        <v>595</v>
      </c>
      <c r="B286" s="69" t="s">
        <v>596</v>
      </c>
      <c r="C286" s="60">
        <v>47.200000000000273</v>
      </c>
      <c r="D286" s="61">
        <v>6670.4589614740753</v>
      </c>
      <c r="E286" s="60">
        <v>7.2599999999999909</v>
      </c>
      <c r="F286" s="61">
        <v>9605.1254237288013</v>
      </c>
      <c r="G286" s="60">
        <v>4.3800000000000239</v>
      </c>
      <c r="H286" s="61">
        <v>27589.259373792203</v>
      </c>
      <c r="I286" s="60">
        <v>0</v>
      </c>
      <c r="J286" s="61">
        <v>0</v>
      </c>
      <c r="K286" s="60">
        <v>304.21666666666664</v>
      </c>
      <c r="L286" s="61">
        <v>29219.888461684579</v>
      </c>
      <c r="M286" s="62">
        <v>73080</v>
      </c>
      <c r="N286" s="70">
        <v>2</v>
      </c>
      <c r="O286" s="71">
        <v>36540</v>
      </c>
      <c r="P286" s="65"/>
      <c r="Q286" s="66"/>
      <c r="R286" s="67">
        <v>2</v>
      </c>
      <c r="S286" s="66">
        <v>36540</v>
      </c>
    </row>
    <row r="287" spans="1:19" x14ac:dyDescent="0.15">
      <c r="A287" s="68" t="s">
        <v>597</v>
      </c>
      <c r="B287" s="69" t="s">
        <v>598</v>
      </c>
      <c r="C287" s="60">
        <v>31.200000000000273</v>
      </c>
      <c r="D287" s="61">
        <v>4409.2864321608422</v>
      </c>
      <c r="E287" s="60">
        <v>3.3199999999999932</v>
      </c>
      <c r="F287" s="61">
        <v>4392.4265023112384</v>
      </c>
      <c r="G287" s="60">
        <v>1.0900000000000034</v>
      </c>
      <c r="H287" s="61">
        <v>6865.8202551217883</v>
      </c>
      <c r="I287" s="60">
        <v>0</v>
      </c>
      <c r="J287" s="61">
        <v>0</v>
      </c>
      <c r="K287" s="60">
        <v>2.6</v>
      </c>
      <c r="L287" s="61">
        <v>249.72895414577303</v>
      </c>
      <c r="M287" s="62">
        <v>15920</v>
      </c>
      <c r="N287" s="70">
        <v>2</v>
      </c>
      <c r="O287" s="71">
        <v>7960</v>
      </c>
      <c r="P287" s="65"/>
      <c r="Q287" s="66"/>
      <c r="R287" s="67">
        <v>2</v>
      </c>
      <c r="S287" s="66">
        <v>7960</v>
      </c>
    </row>
    <row r="288" spans="1:19" x14ac:dyDescent="0.15">
      <c r="A288" s="68" t="s">
        <v>599</v>
      </c>
      <c r="B288" s="69" t="s">
        <v>600</v>
      </c>
      <c r="C288" s="60">
        <v>28.899999999999864</v>
      </c>
      <c r="D288" s="61">
        <v>4084.2428810720071</v>
      </c>
      <c r="E288" s="60">
        <v>1.7400000000000091</v>
      </c>
      <c r="F288" s="61">
        <v>2302.0548536209672</v>
      </c>
      <c r="G288" s="60">
        <v>0.51999999999999602</v>
      </c>
      <c r="H288" s="61">
        <v>3275.4371859296248</v>
      </c>
      <c r="I288" s="60">
        <v>0</v>
      </c>
      <c r="J288" s="61">
        <v>0</v>
      </c>
      <c r="K288" s="60">
        <v>0.58333333333333337</v>
      </c>
      <c r="L288" s="61">
        <v>56.028932019884977</v>
      </c>
      <c r="M288" s="62">
        <v>9720</v>
      </c>
      <c r="N288" s="70">
        <v>2</v>
      </c>
      <c r="O288" s="71">
        <v>4860</v>
      </c>
      <c r="P288" s="65"/>
      <c r="Q288" s="66"/>
      <c r="R288" s="67">
        <v>2</v>
      </c>
      <c r="S288" s="66">
        <v>4860</v>
      </c>
    </row>
    <row r="289" spans="1:19" x14ac:dyDescent="0.15">
      <c r="A289" s="68" t="s">
        <v>601</v>
      </c>
      <c r="B289" s="69" t="s">
        <v>602</v>
      </c>
      <c r="C289" s="60">
        <v>42.199999999999818</v>
      </c>
      <c r="D289" s="61">
        <v>5963.8425460636254</v>
      </c>
      <c r="E289" s="60">
        <v>3.5499999999999545</v>
      </c>
      <c r="F289" s="61">
        <v>4696.7211093990154</v>
      </c>
      <c r="G289" s="60">
        <v>1.4200000000000017</v>
      </c>
      <c r="H289" s="61">
        <v>8944.4630846540549</v>
      </c>
      <c r="I289" s="60">
        <v>0</v>
      </c>
      <c r="J289" s="61">
        <v>0</v>
      </c>
      <c r="K289" s="60">
        <v>14.85</v>
      </c>
      <c r="L289" s="61">
        <v>1426.3365265633574</v>
      </c>
      <c r="M289" s="62">
        <v>21030</v>
      </c>
      <c r="N289" s="70">
        <v>2</v>
      </c>
      <c r="O289" s="71">
        <v>10520</v>
      </c>
      <c r="P289" s="65"/>
      <c r="Q289" s="66"/>
      <c r="R289" s="67">
        <v>2</v>
      </c>
      <c r="S289" s="66">
        <v>10515</v>
      </c>
    </row>
    <row r="290" spans="1:19" x14ac:dyDescent="0.15">
      <c r="A290" s="68" t="s">
        <v>603</v>
      </c>
      <c r="B290" s="69" t="s">
        <v>604</v>
      </c>
      <c r="C290" s="60">
        <v>46.799999999999727</v>
      </c>
      <c r="D290" s="61">
        <v>6613.9296482411673</v>
      </c>
      <c r="E290" s="60">
        <v>5.6900000000000546</v>
      </c>
      <c r="F290" s="61">
        <v>7527.9839753467586</v>
      </c>
      <c r="G290" s="60">
        <v>2.6800000000000068</v>
      </c>
      <c r="H290" s="61">
        <v>16881.099342868238</v>
      </c>
      <c r="I290" s="60">
        <v>0</v>
      </c>
      <c r="J290" s="61">
        <v>0</v>
      </c>
      <c r="K290" s="60">
        <v>69.150000000000006</v>
      </c>
      <c r="L290" s="61">
        <v>6641.829684300079</v>
      </c>
      <c r="M290" s="62">
        <v>37660</v>
      </c>
      <c r="N290" s="70">
        <v>2</v>
      </c>
      <c r="O290" s="71">
        <v>18830</v>
      </c>
      <c r="P290" s="65"/>
      <c r="Q290" s="66"/>
      <c r="R290" s="67">
        <v>2</v>
      </c>
      <c r="S290" s="66">
        <v>18830</v>
      </c>
    </row>
    <row r="291" spans="1:19" x14ac:dyDescent="0.15">
      <c r="A291" s="68" t="s">
        <v>605</v>
      </c>
      <c r="B291" s="69" t="s">
        <v>606</v>
      </c>
      <c r="C291" s="60">
        <v>33.200000000000273</v>
      </c>
      <c r="D291" s="61">
        <v>4691.9329983249963</v>
      </c>
      <c r="E291" s="60">
        <v>4.5499999999999545</v>
      </c>
      <c r="F291" s="61">
        <v>6019.7411402156558</v>
      </c>
      <c r="G291" s="60">
        <v>1.4699999999999989</v>
      </c>
      <c r="H291" s="61">
        <v>9259.4089679165027</v>
      </c>
      <c r="I291" s="60">
        <v>0</v>
      </c>
      <c r="J291" s="61">
        <v>0</v>
      </c>
      <c r="K291" s="60">
        <v>4.6166666666666663</v>
      </c>
      <c r="L291" s="61">
        <v>443.42897627166104</v>
      </c>
      <c r="M291" s="62">
        <v>20410</v>
      </c>
      <c r="N291" s="70">
        <v>2</v>
      </c>
      <c r="O291" s="71">
        <v>10210</v>
      </c>
      <c r="P291" s="65"/>
      <c r="Q291" s="66"/>
      <c r="R291" s="67">
        <v>2</v>
      </c>
      <c r="S291" s="66">
        <v>10205</v>
      </c>
    </row>
    <row r="292" spans="1:19" x14ac:dyDescent="0.15">
      <c r="A292" s="68" t="s">
        <v>607</v>
      </c>
      <c r="B292" s="69" t="s">
        <v>608</v>
      </c>
      <c r="C292" s="60">
        <v>35.299999999999727</v>
      </c>
      <c r="D292" s="61">
        <v>4988.7118927972806</v>
      </c>
      <c r="E292" s="60">
        <v>4.6700000000000159</v>
      </c>
      <c r="F292" s="61">
        <v>6178.5035439137337</v>
      </c>
      <c r="G292" s="60">
        <v>1.5999999999999943</v>
      </c>
      <c r="H292" s="61">
        <v>10078.268264398888</v>
      </c>
      <c r="I292" s="60">
        <v>0</v>
      </c>
      <c r="J292" s="61">
        <v>0</v>
      </c>
      <c r="K292" s="60">
        <v>5.0999999999999996</v>
      </c>
      <c r="L292" s="61">
        <v>489.85294851670858</v>
      </c>
      <c r="M292" s="62">
        <v>21740</v>
      </c>
      <c r="N292" s="70">
        <v>2</v>
      </c>
      <c r="O292" s="71">
        <v>10870</v>
      </c>
      <c r="P292" s="65"/>
      <c r="Q292" s="66"/>
      <c r="R292" s="67">
        <v>2</v>
      </c>
      <c r="S292" s="66">
        <v>10870</v>
      </c>
    </row>
    <row r="293" spans="1:19" x14ac:dyDescent="0.15">
      <c r="A293" s="68" t="s">
        <v>609</v>
      </c>
      <c r="B293" s="69" t="s">
        <v>610</v>
      </c>
      <c r="C293" s="60">
        <v>49.700000000000045</v>
      </c>
      <c r="D293" s="61">
        <v>7023.7671691792357</v>
      </c>
      <c r="E293" s="60">
        <v>8.6699999999999591</v>
      </c>
      <c r="F293" s="61">
        <v>11470.583667180223</v>
      </c>
      <c r="G293" s="60">
        <v>4.3299999999999983</v>
      </c>
      <c r="H293" s="61">
        <v>27274.313490529574</v>
      </c>
      <c r="I293" s="60">
        <v>0</v>
      </c>
      <c r="J293" s="61">
        <v>0</v>
      </c>
      <c r="K293" s="60">
        <v>22.65</v>
      </c>
      <c r="L293" s="61">
        <v>2175.5233890006762</v>
      </c>
      <c r="M293" s="62">
        <v>47940</v>
      </c>
      <c r="N293" s="70">
        <v>2</v>
      </c>
      <c r="O293" s="71">
        <v>23970</v>
      </c>
      <c r="P293" s="65"/>
      <c r="Q293" s="66"/>
      <c r="R293" s="67">
        <v>2</v>
      </c>
      <c r="S293" s="66">
        <v>23970</v>
      </c>
    </row>
    <row r="294" spans="1:19" x14ac:dyDescent="0.15">
      <c r="A294" s="68" t="s">
        <v>611</v>
      </c>
      <c r="B294" s="69" t="s">
        <v>612</v>
      </c>
      <c r="C294" s="60">
        <v>33.699999999999818</v>
      </c>
      <c r="D294" s="61">
        <v>4762.5946398659707</v>
      </c>
      <c r="E294" s="60">
        <v>4.160000000000025</v>
      </c>
      <c r="F294" s="61">
        <v>5503.7633281972594</v>
      </c>
      <c r="G294" s="60">
        <v>1.8400000000000034</v>
      </c>
      <c r="H294" s="61">
        <v>11590.008504058784</v>
      </c>
      <c r="I294" s="60">
        <v>0</v>
      </c>
      <c r="J294" s="61">
        <v>0</v>
      </c>
      <c r="K294" s="60">
        <v>16.2</v>
      </c>
      <c r="L294" s="61">
        <v>1556.0034835236627</v>
      </c>
      <c r="M294" s="62">
        <v>23410</v>
      </c>
      <c r="N294" s="70">
        <v>2</v>
      </c>
      <c r="O294" s="71">
        <v>11710</v>
      </c>
      <c r="P294" s="65"/>
      <c r="Q294" s="66"/>
      <c r="R294" s="67">
        <v>2</v>
      </c>
      <c r="S294" s="66">
        <v>11705</v>
      </c>
    </row>
    <row r="295" spans="1:19" x14ac:dyDescent="0.15">
      <c r="A295" s="68" t="s">
        <v>613</v>
      </c>
      <c r="B295" s="69" t="s">
        <v>614</v>
      </c>
      <c r="C295" s="60">
        <v>37.5</v>
      </c>
      <c r="D295" s="61">
        <v>5299.6231155778887</v>
      </c>
      <c r="E295" s="60">
        <v>7.6700000000000159</v>
      </c>
      <c r="F295" s="61">
        <v>10147.563636363657</v>
      </c>
      <c r="G295" s="60">
        <v>4.539999999999992</v>
      </c>
      <c r="H295" s="61">
        <v>28597.086200231894</v>
      </c>
      <c r="I295" s="60">
        <v>0</v>
      </c>
      <c r="J295" s="61">
        <v>0</v>
      </c>
      <c r="K295" s="60">
        <v>134.30000000000001</v>
      </c>
      <c r="L295" s="61">
        <v>12899.460977606661</v>
      </c>
      <c r="M295" s="62">
        <v>56940</v>
      </c>
      <c r="N295" s="70">
        <v>2</v>
      </c>
      <c r="O295" s="71">
        <v>28470</v>
      </c>
      <c r="P295" s="65"/>
      <c r="Q295" s="66"/>
      <c r="R295" s="67">
        <v>2</v>
      </c>
      <c r="S295" s="66">
        <v>28470</v>
      </c>
    </row>
    <row r="296" spans="1:19" x14ac:dyDescent="0.15">
      <c r="A296" s="68" t="s">
        <v>615</v>
      </c>
      <c r="B296" s="69" t="s">
        <v>616</v>
      </c>
      <c r="C296" s="60">
        <v>37.5</v>
      </c>
      <c r="D296" s="61">
        <v>5299.6231155778887</v>
      </c>
      <c r="E296" s="60">
        <v>0.92000000000001592</v>
      </c>
      <c r="F296" s="61">
        <v>1217.1784283513307</v>
      </c>
      <c r="G296" s="60">
        <v>0.10000000000000853</v>
      </c>
      <c r="H296" s="61">
        <v>629.89176652498645</v>
      </c>
      <c r="I296" s="60">
        <v>0</v>
      </c>
      <c r="J296" s="61">
        <v>0</v>
      </c>
      <c r="K296" s="60">
        <v>39.06666666666667</v>
      </c>
      <c r="L296" s="61">
        <v>3752.337618703154</v>
      </c>
      <c r="M296" s="62">
        <v>10900</v>
      </c>
      <c r="N296" s="70">
        <v>1</v>
      </c>
      <c r="O296" s="71">
        <v>10900</v>
      </c>
      <c r="P296" s="65"/>
      <c r="Q296" s="66">
        <v>10900</v>
      </c>
      <c r="R296" s="67">
        <v>1</v>
      </c>
      <c r="S296" s="66"/>
    </row>
    <row r="297" spans="1:19" x14ac:dyDescent="0.15">
      <c r="A297" s="68" t="s">
        <v>617</v>
      </c>
      <c r="B297" s="69" t="s">
        <v>618</v>
      </c>
      <c r="C297" s="60">
        <v>28.5</v>
      </c>
      <c r="D297" s="61">
        <v>4027.7135678391955</v>
      </c>
      <c r="E297" s="60">
        <v>4.0099999999999909</v>
      </c>
      <c r="F297" s="61">
        <v>5305.3103235747176</v>
      </c>
      <c r="G297" s="60">
        <v>1.9799999999999898</v>
      </c>
      <c r="H297" s="61">
        <v>12471.856977193604</v>
      </c>
      <c r="I297" s="60">
        <v>0</v>
      </c>
      <c r="J297" s="61">
        <v>0</v>
      </c>
      <c r="K297" s="60">
        <v>16.483333333333334</v>
      </c>
      <c r="L297" s="61">
        <v>1583.2175362190355</v>
      </c>
      <c r="M297" s="62">
        <v>23390</v>
      </c>
      <c r="N297" s="70">
        <v>1</v>
      </c>
      <c r="O297" s="71">
        <v>23390</v>
      </c>
      <c r="P297" s="65"/>
      <c r="Q297" s="66">
        <v>23390</v>
      </c>
      <c r="R297" s="67">
        <v>1</v>
      </c>
      <c r="S297" s="66"/>
    </row>
    <row r="298" spans="1:19" x14ac:dyDescent="0.15">
      <c r="A298" s="68" t="s">
        <v>619</v>
      </c>
      <c r="B298" s="69" t="s">
        <v>620</v>
      </c>
      <c r="C298" s="60">
        <v>46</v>
      </c>
      <c r="D298" s="61">
        <v>6500.8710217755442</v>
      </c>
      <c r="E298" s="60">
        <v>4.2000000000000171</v>
      </c>
      <c r="F298" s="61">
        <v>5556.6841294299147</v>
      </c>
      <c r="G298" s="60">
        <v>1.7199999999999989</v>
      </c>
      <c r="H298" s="61">
        <v>10834.138384228836</v>
      </c>
      <c r="I298" s="60">
        <v>0</v>
      </c>
      <c r="J298" s="61">
        <v>0</v>
      </c>
      <c r="K298" s="60">
        <v>0</v>
      </c>
      <c r="L298" s="61">
        <v>0</v>
      </c>
      <c r="M298" s="62">
        <v>22890</v>
      </c>
      <c r="N298" s="70">
        <v>1</v>
      </c>
      <c r="O298" s="71">
        <v>22890</v>
      </c>
      <c r="P298" s="65"/>
      <c r="Q298" s="66">
        <v>22890</v>
      </c>
      <c r="R298" s="67">
        <v>1</v>
      </c>
      <c r="S298" s="66"/>
    </row>
    <row r="299" spans="1:19" x14ac:dyDescent="0.15">
      <c r="A299" s="68" t="s">
        <v>621</v>
      </c>
      <c r="B299" s="69" t="s">
        <v>622</v>
      </c>
      <c r="C299" s="60">
        <v>28.100000000000136</v>
      </c>
      <c r="D299" s="61">
        <v>3971.184254606384</v>
      </c>
      <c r="E299" s="60">
        <v>2.1799999999999784</v>
      </c>
      <c r="F299" s="61">
        <v>2884.1836671802484</v>
      </c>
      <c r="G299" s="60">
        <v>1.1299999999999955</v>
      </c>
      <c r="H299" s="61">
        <v>7117.7769617317108</v>
      </c>
      <c r="I299" s="60">
        <v>0</v>
      </c>
      <c r="J299" s="61">
        <v>0</v>
      </c>
      <c r="K299" s="60">
        <v>0.8</v>
      </c>
      <c r="L299" s="61">
        <v>76.839678198699403</v>
      </c>
      <c r="M299" s="62">
        <v>14050</v>
      </c>
      <c r="N299" s="70">
        <v>1</v>
      </c>
      <c r="O299" s="71">
        <v>14050</v>
      </c>
      <c r="P299" s="65"/>
      <c r="Q299" s="66">
        <v>14050</v>
      </c>
      <c r="R299" s="67">
        <v>1</v>
      </c>
      <c r="S299" s="66"/>
    </row>
    <row r="300" spans="1:19" x14ac:dyDescent="0.15">
      <c r="A300" s="68" t="s">
        <v>623</v>
      </c>
      <c r="B300" s="69" t="s">
        <v>624</v>
      </c>
      <c r="C300" s="60">
        <v>40.199999999999818</v>
      </c>
      <c r="D300" s="61">
        <v>5681.1959798994712</v>
      </c>
      <c r="E300" s="60">
        <v>2.8000000000000114</v>
      </c>
      <c r="F300" s="61">
        <v>3704.4560862866097</v>
      </c>
      <c r="G300" s="60">
        <v>0.93999999999999773</v>
      </c>
      <c r="H300" s="61">
        <v>5920.9826053343531</v>
      </c>
      <c r="I300" s="60">
        <v>0</v>
      </c>
      <c r="J300" s="61">
        <v>0</v>
      </c>
      <c r="K300" s="60">
        <v>0</v>
      </c>
      <c r="L300" s="61">
        <v>0</v>
      </c>
      <c r="M300" s="62">
        <v>15310</v>
      </c>
      <c r="N300" s="70">
        <v>1</v>
      </c>
      <c r="O300" s="71">
        <v>15310</v>
      </c>
      <c r="P300" s="65"/>
      <c r="Q300" s="66">
        <v>15310</v>
      </c>
      <c r="R300" s="67">
        <v>1</v>
      </c>
      <c r="S300" s="66"/>
    </row>
    <row r="301" spans="1:19" x14ac:dyDescent="0.15">
      <c r="A301" s="68" t="s">
        <v>625</v>
      </c>
      <c r="B301" s="69" t="s">
        <v>626</v>
      </c>
      <c r="C301" s="60">
        <v>52.5</v>
      </c>
      <c r="D301" s="61">
        <v>7419.4723618090447</v>
      </c>
      <c r="E301" s="60">
        <v>2.9300000000000068</v>
      </c>
      <c r="F301" s="61">
        <v>3876.448690292767</v>
      </c>
      <c r="G301" s="60">
        <v>1.710000000000008</v>
      </c>
      <c r="H301" s="61">
        <v>10771.1492075764</v>
      </c>
      <c r="I301" s="60">
        <v>0</v>
      </c>
      <c r="J301" s="61">
        <v>0</v>
      </c>
      <c r="K301" s="60">
        <v>77.55</v>
      </c>
      <c r="L301" s="61">
        <v>7448.6463053864218</v>
      </c>
      <c r="M301" s="62">
        <v>29520</v>
      </c>
      <c r="N301" s="70">
        <v>2</v>
      </c>
      <c r="O301" s="71">
        <v>14760</v>
      </c>
      <c r="P301" s="65"/>
      <c r="Q301" s="66"/>
      <c r="R301" s="67">
        <v>2</v>
      </c>
      <c r="S301" s="66">
        <v>14760</v>
      </c>
    </row>
    <row r="302" spans="1:19" x14ac:dyDescent="0.15">
      <c r="A302" s="68" t="s">
        <v>627</v>
      </c>
      <c r="B302" s="69" t="s">
        <v>628</v>
      </c>
      <c r="C302" s="60">
        <v>37.5</v>
      </c>
      <c r="D302" s="61">
        <v>5299.6231155778887</v>
      </c>
      <c r="E302" s="60">
        <v>5.7599999999999909</v>
      </c>
      <c r="F302" s="61">
        <v>7620.5953775038397</v>
      </c>
      <c r="G302" s="60">
        <v>3.1999999999999886</v>
      </c>
      <c r="H302" s="61">
        <v>20156.536528797777</v>
      </c>
      <c r="I302" s="60">
        <v>0</v>
      </c>
      <c r="J302" s="61">
        <v>0</v>
      </c>
      <c r="K302" s="60">
        <v>42.716666666666669</v>
      </c>
      <c r="L302" s="61">
        <v>4102.9186504847194</v>
      </c>
      <c r="M302" s="62">
        <v>37180</v>
      </c>
      <c r="N302" s="70">
        <v>2</v>
      </c>
      <c r="O302" s="71">
        <v>18590</v>
      </c>
      <c r="P302" s="65"/>
      <c r="Q302" s="66"/>
      <c r="R302" s="67">
        <v>2</v>
      </c>
      <c r="S302" s="66">
        <v>18590</v>
      </c>
    </row>
    <row r="303" spans="1:19" x14ac:dyDescent="0.15">
      <c r="A303" s="68" t="s">
        <v>629</v>
      </c>
      <c r="B303" s="69" t="s">
        <v>630</v>
      </c>
      <c r="C303" s="60">
        <v>36.5</v>
      </c>
      <c r="D303" s="61">
        <v>5158.2998324958116</v>
      </c>
      <c r="E303" s="60">
        <v>6.6199999999999477</v>
      </c>
      <c r="F303" s="61">
        <v>8758.3926040060942</v>
      </c>
      <c r="G303" s="60">
        <v>3.5600000000000023</v>
      </c>
      <c r="H303" s="61">
        <v>22424.146888287618</v>
      </c>
      <c r="I303" s="60">
        <v>0</v>
      </c>
      <c r="J303" s="61">
        <v>0</v>
      </c>
      <c r="K303" s="60">
        <v>12.983333333333333</v>
      </c>
      <c r="L303" s="61">
        <v>1247.0439440997254</v>
      </c>
      <c r="M303" s="62">
        <v>37590</v>
      </c>
      <c r="N303" s="70">
        <v>2</v>
      </c>
      <c r="O303" s="71">
        <v>18800</v>
      </c>
      <c r="P303" s="65"/>
      <c r="Q303" s="66"/>
      <c r="R303" s="67">
        <v>2</v>
      </c>
      <c r="S303" s="66">
        <v>18795</v>
      </c>
    </row>
    <row r="304" spans="1:19" x14ac:dyDescent="0.15">
      <c r="A304" s="68" t="s">
        <v>631</v>
      </c>
      <c r="B304" s="69" t="s">
        <v>632</v>
      </c>
      <c r="C304" s="60">
        <v>47.300000000000182</v>
      </c>
      <c r="D304" s="61">
        <v>6684.59128978227</v>
      </c>
      <c r="E304" s="60">
        <v>13.349999999999966</v>
      </c>
      <c r="F304" s="61">
        <v>17662.317411402109</v>
      </c>
      <c r="G304" s="60">
        <v>5.9400000000000261</v>
      </c>
      <c r="H304" s="61">
        <v>37415.570931581169</v>
      </c>
      <c r="I304" s="60">
        <v>0</v>
      </c>
      <c r="J304" s="61">
        <v>0</v>
      </c>
      <c r="K304" s="60">
        <v>6.75</v>
      </c>
      <c r="L304" s="61">
        <v>648.3347848015261</v>
      </c>
      <c r="M304" s="62">
        <v>62410</v>
      </c>
      <c r="N304" s="70">
        <v>2</v>
      </c>
      <c r="O304" s="71">
        <v>31210</v>
      </c>
      <c r="P304" s="65"/>
      <c r="Q304" s="66"/>
      <c r="R304" s="67">
        <v>2</v>
      </c>
      <c r="S304" s="66">
        <v>31205</v>
      </c>
    </row>
    <row r="305" spans="1:19" x14ac:dyDescent="0.15">
      <c r="A305" s="68" t="s">
        <v>633</v>
      </c>
      <c r="B305" s="69" t="s">
        <v>634</v>
      </c>
      <c r="C305" s="60">
        <v>42</v>
      </c>
      <c r="D305" s="61">
        <v>5935.577889447236</v>
      </c>
      <c r="E305" s="60">
        <v>6.2200000000000273</v>
      </c>
      <c r="F305" s="61">
        <v>8229.1845916795428</v>
      </c>
      <c r="G305" s="60">
        <v>3.7600000000000193</v>
      </c>
      <c r="H305" s="61">
        <v>23683.930421337591</v>
      </c>
      <c r="I305" s="60">
        <v>0</v>
      </c>
      <c r="J305" s="61">
        <v>0</v>
      </c>
      <c r="K305" s="60">
        <v>64.849999999999994</v>
      </c>
      <c r="L305" s="61">
        <v>6228.8164139820692</v>
      </c>
      <c r="M305" s="62">
        <v>44080</v>
      </c>
      <c r="N305" s="70">
        <v>2</v>
      </c>
      <c r="O305" s="71">
        <v>22040</v>
      </c>
      <c r="P305" s="65"/>
      <c r="Q305" s="66"/>
      <c r="R305" s="67">
        <v>2</v>
      </c>
      <c r="S305" s="66">
        <v>22040</v>
      </c>
    </row>
    <row r="306" spans="1:19" x14ac:dyDescent="0.15">
      <c r="A306" s="68" t="s">
        <v>635</v>
      </c>
      <c r="B306" s="69" t="s">
        <v>636</v>
      </c>
      <c r="C306" s="60">
        <v>42.900000000000091</v>
      </c>
      <c r="D306" s="61">
        <v>6062.7688442211174</v>
      </c>
      <c r="E306" s="60">
        <v>4.6800000000000068</v>
      </c>
      <c r="F306" s="61">
        <v>6191.7337442218886</v>
      </c>
      <c r="G306" s="60">
        <v>1.7199999999999989</v>
      </c>
      <c r="H306" s="61">
        <v>10834.138384228836</v>
      </c>
      <c r="I306" s="60">
        <v>0</v>
      </c>
      <c r="J306" s="61">
        <v>0</v>
      </c>
      <c r="K306" s="60">
        <v>16.916666666666668</v>
      </c>
      <c r="L306" s="61">
        <v>1624.8390285766643</v>
      </c>
      <c r="M306" s="62">
        <v>24710</v>
      </c>
      <c r="N306" s="70">
        <v>2</v>
      </c>
      <c r="O306" s="71">
        <v>12360</v>
      </c>
      <c r="P306" s="65"/>
      <c r="Q306" s="66"/>
      <c r="R306" s="67">
        <v>2</v>
      </c>
      <c r="S306" s="66">
        <v>12355</v>
      </c>
    </row>
    <row r="307" spans="1:19" x14ac:dyDescent="0.15">
      <c r="A307" s="68" t="s">
        <v>637</v>
      </c>
      <c r="B307" s="69" t="s">
        <v>638</v>
      </c>
      <c r="C307" s="60">
        <v>38.599999999999909</v>
      </c>
      <c r="D307" s="61">
        <v>5455.0787269681605</v>
      </c>
      <c r="E307" s="60">
        <v>7.9000000000000341</v>
      </c>
      <c r="F307" s="61">
        <v>10451.858243451508</v>
      </c>
      <c r="G307" s="60">
        <v>3.0899999999999892</v>
      </c>
      <c r="H307" s="61">
        <v>19463.655585620352</v>
      </c>
      <c r="I307" s="60">
        <v>0</v>
      </c>
      <c r="J307" s="61">
        <v>0</v>
      </c>
      <c r="K307" s="60">
        <v>22.15</v>
      </c>
      <c r="L307" s="61">
        <v>2127.4985901264895</v>
      </c>
      <c r="M307" s="62">
        <v>37500</v>
      </c>
      <c r="N307" s="70">
        <v>2</v>
      </c>
      <c r="O307" s="71">
        <v>18750</v>
      </c>
      <c r="P307" s="65"/>
      <c r="Q307" s="66"/>
      <c r="R307" s="67">
        <v>2</v>
      </c>
      <c r="S307" s="66">
        <v>18750</v>
      </c>
    </row>
    <row r="308" spans="1:19" x14ac:dyDescent="0.15">
      <c r="A308" s="68" t="s">
        <v>639</v>
      </c>
      <c r="B308" s="69" t="s">
        <v>640</v>
      </c>
      <c r="C308" s="60">
        <v>36.400000000000091</v>
      </c>
      <c r="D308" s="61">
        <v>5144.1675041876169</v>
      </c>
      <c r="E308" s="60">
        <v>4.7699999999999818</v>
      </c>
      <c r="F308" s="61">
        <v>6310.8055469953533</v>
      </c>
      <c r="G308" s="60">
        <v>2.4399999999999977</v>
      </c>
      <c r="H308" s="61">
        <v>15369.359103208344</v>
      </c>
      <c r="I308" s="60">
        <v>0</v>
      </c>
      <c r="J308" s="61">
        <v>0</v>
      </c>
      <c r="K308" s="60">
        <v>0</v>
      </c>
      <c r="L308" s="61">
        <v>0</v>
      </c>
      <c r="M308" s="62">
        <v>26820</v>
      </c>
      <c r="N308" s="70">
        <v>2</v>
      </c>
      <c r="O308" s="71">
        <v>13410</v>
      </c>
      <c r="P308" s="65"/>
      <c r="Q308" s="66"/>
      <c r="R308" s="67">
        <v>2</v>
      </c>
      <c r="S308" s="66">
        <v>13410</v>
      </c>
    </row>
    <row r="309" spans="1:19" x14ac:dyDescent="0.15">
      <c r="A309" s="68" t="s">
        <v>641</v>
      </c>
      <c r="B309" s="69" t="s">
        <v>642</v>
      </c>
      <c r="C309" s="60">
        <v>31.600000000000136</v>
      </c>
      <c r="D309" s="61">
        <v>4465.8157453936537</v>
      </c>
      <c r="E309" s="60">
        <v>7.2199999999999704</v>
      </c>
      <c r="F309" s="61">
        <v>9552.2046224961086</v>
      </c>
      <c r="G309" s="60">
        <v>3.1500000000000057</v>
      </c>
      <c r="H309" s="61">
        <v>19841.590645535416</v>
      </c>
      <c r="I309" s="60">
        <v>0</v>
      </c>
      <c r="J309" s="61">
        <v>0</v>
      </c>
      <c r="K309" s="60">
        <v>0</v>
      </c>
      <c r="L309" s="61">
        <v>0</v>
      </c>
      <c r="M309" s="62">
        <v>33860</v>
      </c>
      <c r="N309" s="70">
        <v>2</v>
      </c>
      <c r="O309" s="71">
        <v>16930</v>
      </c>
      <c r="P309" s="65"/>
      <c r="Q309" s="66"/>
      <c r="R309" s="67">
        <v>2</v>
      </c>
      <c r="S309" s="66">
        <v>16930</v>
      </c>
    </row>
    <row r="310" spans="1:19" x14ac:dyDescent="0.15">
      <c r="A310" s="68" t="s">
        <v>643</v>
      </c>
      <c r="B310" s="69" t="s">
        <v>644</v>
      </c>
      <c r="C310" s="60">
        <v>47.799999999999955</v>
      </c>
      <c r="D310" s="61">
        <v>6755.2529313232762</v>
      </c>
      <c r="E310" s="60">
        <v>4.25</v>
      </c>
      <c r="F310" s="61">
        <v>5622.8351309707241</v>
      </c>
      <c r="G310" s="60">
        <v>1.1500000000000057</v>
      </c>
      <c r="H310" s="61">
        <v>7243.7553150367621</v>
      </c>
      <c r="I310" s="60">
        <v>0</v>
      </c>
      <c r="J310" s="61">
        <v>0</v>
      </c>
      <c r="K310" s="60">
        <v>166.51666666666668</v>
      </c>
      <c r="L310" s="61">
        <v>15993.858851733452</v>
      </c>
      <c r="M310" s="62">
        <v>35620</v>
      </c>
      <c r="N310" s="70">
        <v>2</v>
      </c>
      <c r="O310" s="71">
        <v>17810</v>
      </c>
      <c r="P310" s="65"/>
      <c r="Q310" s="66"/>
      <c r="R310" s="67">
        <v>2</v>
      </c>
      <c r="S310" s="66">
        <v>17810</v>
      </c>
    </row>
    <row r="311" spans="1:19" x14ac:dyDescent="0.15">
      <c r="A311" s="68" t="s">
        <v>645</v>
      </c>
      <c r="B311" s="69" t="s">
        <v>646</v>
      </c>
      <c r="C311" s="60">
        <v>29.200000000000045</v>
      </c>
      <c r="D311" s="61">
        <v>4126.6398659966562</v>
      </c>
      <c r="E311" s="60">
        <v>2.9300000000000637</v>
      </c>
      <c r="F311" s="61">
        <v>3876.448690292842</v>
      </c>
      <c r="G311" s="60">
        <v>1.5</v>
      </c>
      <c r="H311" s="61">
        <v>9448.376497873991</v>
      </c>
      <c r="I311" s="60">
        <v>0</v>
      </c>
      <c r="J311" s="61">
        <v>0</v>
      </c>
      <c r="K311" s="60">
        <v>39.200000000000003</v>
      </c>
      <c r="L311" s="61">
        <v>3765.1442317362703</v>
      </c>
      <c r="M311" s="62">
        <v>21220</v>
      </c>
      <c r="N311" s="70">
        <v>2</v>
      </c>
      <c r="O311" s="71">
        <v>10610</v>
      </c>
      <c r="P311" s="65"/>
      <c r="Q311" s="66"/>
      <c r="R311" s="67">
        <v>2</v>
      </c>
      <c r="S311" s="66">
        <v>10610</v>
      </c>
    </row>
    <row r="312" spans="1:19" x14ac:dyDescent="0.15">
      <c r="A312" s="68" t="s">
        <v>647</v>
      </c>
      <c r="B312" s="69" t="s">
        <v>648</v>
      </c>
      <c r="C312" s="60">
        <v>28.899999999999864</v>
      </c>
      <c r="D312" s="61">
        <v>4084.2428810720071</v>
      </c>
      <c r="E312" s="60">
        <v>5.9899999999999523</v>
      </c>
      <c r="F312" s="61">
        <v>7924.8899845916158</v>
      </c>
      <c r="G312" s="60">
        <v>3.2199999999999989</v>
      </c>
      <c r="H312" s="61">
        <v>20282.514882102827</v>
      </c>
      <c r="I312" s="60">
        <v>0</v>
      </c>
      <c r="J312" s="61">
        <v>0</v>
      </c>
      <c r="K312" s="60">
        <v>13.816666666666666</v>
      </c>
      <c r="L312" s="61">
        <v>1327.0852755567041</v>
      </c>
      <c r="M312" s="62">
        <v>33620</v>
      </c>
      <c r="N312" s="70">
        <v>2</v>
      </c>
      <c r="O312" s="71">
        <v>16810</v>
      </c>
      <c r="P312" s="65"/>
      <c r="Q312" s="66"/>
      <c r="R312" s="67">
        <v>2</v>
      </c>
      <c r="S312" s="66">
        <v>16810</v>
      </c>
    </row>
    <row r="313" spans="1:19" x14ac:dyDescent="0.15">
      <c r="A313" s="68" t="s">
        <v>649</v>
      </c>
      <c r="B313" s="69" t="s">
        <v>650</v>
      </c>
      <c r="C313" s="60">
        <v>33.799999999999955</v>
      </c>
      <c r="D313" s="61">
        <v>4776.7269681741973</v>
      </c>
      <c r="E313" s="60">
        <v>4.3700000000000045</v>
      </c>
      <c r="F313" s="61">
        <v>5781.5975346687264</v>
      </c>
      <c r="G313" s="60">
        <v>2.2999999999999972</v>
      </c>
      <c r="H313" s="61">
        <v>14487.510630073435</v>
      </c>
      <c r="I313" s="60">
        <v>0</v>
      </c>
      <c r="J313" s="61">
        <v>0</v>
      </c>
      <c r="K313" s="60">
        <v>54.116666666666667</v>
      </c>
      <c r="L313" s="61">
        <v>5197.8840648161859</v>
      </c>
      <c r="M313" s="62">
        <v>30240</v>
      </c>
      <c r="N313" s="70">
        <v>2</v>
      </c>
      <c r="O313" s="71">
        <v>15120</v>
      </c>
      <c r="P313" s="65"/>
      <c r="Q313" s="66"/>
      <c r="R313" s="67">
        <v>2</v>
      </c>
      <c r="S313" s="66">
        <v>15120</v>
      </c>
    </row>
    <row r="314" spans="1:19" x14ac:dyDescent="0.15">
      <c r="A314" s="68" t="s">
        <v>651</v>
      </c>
      <c r="B314" s="69" t="s">
        <v>652</v>
      </c>
      <c r="C314" s="60">
        <v>39.599999999999909</v>
      </c>
      <c r="D314" s="61">
        <v>5596.4020100502375</v>
      </c>
      <c r="E314" s="60">
        <v>8.2800000000000011</v>
      </c>
      <c r="F314" s="61">
        <v>10954.605855161788</v>
      </c>
      <c r="G314" s="60">
        <v>3.5899999999999892</v>
      </c>
      <c r="H314" s="61">
        <v>22613.114418245015</v>
      </c>
      <c r="I314" s="60">
        <v>0</v>
      </c>
      <c r="J314" s="61">
        <v>0</v>
      </c>
      <c r="K314" s="60">
        <v>18.966666666666665</v>
      </c>
      <c r="L314" s="61">
        <v>1821.7407039608313</v>
      </c>
      <c r="M314" s="62">
        <v>40990</v>
      </c>
      <c r="N314" s="70">
        <v>1</v>
      </c>
      <c r="O314" s="71">
        <v>40990</v>
      </c>
      <c r="P314" s="65"/>
      <c r="Q314" s="66">
        <v>40990</v>
      </c>
      <c r="R314" s="67">
        <v>1</v>
      </c>
      <c r="S314" s="66"/>
    </row>
    <row r="315" spans="1:19" x14ac:dyDescent="0.15">
      <c r="A315" s="68" t="s">
        <v>653</v>
      </c>
      <c r="B315" s="69" t="s">
        <v>654</v>
      </c>
      <c r="C315" s="60">
        <v>38.700000000000045</v>
      </c>
      <c r="D315" s="61">
        <v>5469.2110552763879</v>
      </c>
      <c r="E315" s="60">
        <v>2.1199999999999761</v>
      </c>
      <c r="F315" s="61">
        <v>2804.8024653312473</v>
      </c>
      <c r="G315" s="60">
        <v>0.89000000000000057</v>
      </c>
      <c r="H315" s="61">
        <v>5606.0367220719045</v>
      </c>
      <c r="I315" s="60">
        <v>0</v>
      </c>
      <c r="J315" s="61">
        <v>0</v>
      </c>
      <c r="K315" s="60">
        <v>10.7</v>
      </c>
      <c r="L315" s="61">
        <v>1027.7306959076043</v>
      </c>
      <c r="M315" s="62">
        <v>14910</v>
      </c>
      <c r="N315" s="70">
        <v>1</v>
      </c>
      <c r="O315" s="71">
        <v>14910</v>
      </c>
      <c r="P315" s="65"/>
      <c r="Q315" s="66">
        <v>14910</v>
      </c>
      <c r="R315" s="67">
        <v>1</v>
      </c>
      <c r="S315" s="66"/>
    </row>
    <row r="316" spans="1:19" x14ac:dyDescent="0.15">
      <c r="A316" s="68" t="s">
        <v>655</v>
      </c>
      <c r="B316" s="69" t="s">
        <v>656</v>
      </c>
      <c r="C316" s="60">
        <v>40.900000000000091</v>
      </c>
      <c r="D316" s="61">
        <v>5780.1222780569642</v>
      </c>
      <c r="E316" s="60">
        <v>4.8799999999999955</v>
      </c>
      <c r="F316" s="61">
        <v>6456.3377503852016</v>
      </c>
      <c r="G316" s="60">
        <v>2.519999999999996</v>
      </c>
      <c r="H316" s="61">
        <v>15873.272516428278</v>
      </c>
      <c r="I316" s="60">
        <v>0</v>
      </c>
      <c r="J316" s="61">
        <v>0</v>
      </c>
      <c r="K316" s="60">
        <v>2.2000000000000002</v>
      </c>
      <c r="L316" s="61">
        <v>211.30911504642336</v>
      </c>
      <c r="M316" s="62">
        <v>28320</v>
      </c>
      <c r="N316" s="70">
        <v>1</v>
      </c>
      <c r="O316" s="71">
        <v>28320</v>
      </c>
      <c r="P316" s="65"/>
      <c r="Q316" s="66">
        <v>28320</v>
      </c>
      <c r="R316" s="67">
        <v>1</v>
      </c>
      <c r="S316" s="66"/>
    </row>
    <row r="317" spans="1:19" x14ac:dyDescent="0.15">
      <c r="A317" s="68" t="s">
        <v>657</v>
      </c>
      <c r="B317" s="69" t="s">
        <v>658</v>
      </c>
      <c r="C317" s="60">
        <v>29.600000000000136</v>
      </c>
      <c r="D317" s="61">
        <v>4183.1691792294996</v>
      </c>
      <c r="E317" s="60">
        <v>2.5300000000000011</v>
      </c>
      <c r="F317" s="61">
        <v>3347.2406779661028</v>
      </c>
      <c r="G317" s="60">
        <v>1.6599999999999966</v>
      </c>
      <c r="H317" s="61">
        <v>10456.203324313861</v>
      </c>
      <c r="I317" s="60">
        <v>0</v>
      </c>
      <c r="J317" s="61">
        <v>0</v>
      </c>
      <c r="K317" s="60">
        <v>12.883333333333333</v>
      </c>
      <c r="L317" s="61">
        <v>1237.438984324888</v>
      </c>
      <c r="M317" s="62">
        <v>19220</v>
      </c>
      <c r="N317" s="70">
        <v>1</v>
      </c>
      <c r="O317" s="71">
        <v>19220</v>
      </c>
      <c r="P317" s="65"/>
      <c r="Q317" s="66">
        <v>19220</v>
      </c>
      <c r="R317" s="67">
        <v>1</v>
      </c>
      <c r="S317" s="66"/>
    </row>
    <row r="318" spans="1:19" x14ac:dyDescent="0.15">
      <c r="A318" s="68" t="s">
        <v>659</v>
      </c>
      <c r="B318" s="69" t="s">
        <v>660</v>
      </c>
      <c r="C318" s="60">
        <v>33.300000000000182</v>
      </c>
      <c r="D318" s="61">
        <v>4706.065326633191</v>
      </c>
      <c r="E318" s="60">
        <v>3.2599999999999909</v>
      </c>
      <c r="F318" s="61">
        <v>4313.0453004622368</v>
      </c>
      <c r="G318" s="60">
        <v>1.6899999999999977</v>
      </c>
      <c r="H318" s="61">
        <v>10645.170854271348</v>
      </c>
      <c r="I318" s="60">
        <v>0</v>
      </c>
      <c r="J318" s="61">
        <v>0</v>
      </c>
      <c r="K318" s="60">
        <v>9.4499999999999993</v>
      </c>
      <c r="L318" s="61">
        <v>907.66869872213647</v>
      </c>
      <c r="M318" s="62">
        <v>20570</v>
      </c>
      <c r="N318" s="70">
        <v>1</v>
      </c>
      <c r="O318" s="71">
        <v>20570</v>
      </c>
      <c r="P318" s="65"/>
      <c r="Q318" s="66">
        <v>20570</v>
      </c>
      <c r="R318" s="67">
        <v>1</v>
      </c>
      <c r="S318" s="66"/>
    </row>
    <row r="319" spans="1:19" x14ac:dyDescent="0.15">
      <c r="A319" s="68" t="s">
        <v>661</v>
      </c>
      <c r="B319" s="69" t="s">
        <v>662</v>
      </c>
      <c r="C319" s="60">
        <v>39.599999999999909</v>
      </c>
      <c r="D319" s="61">
        <v>5596.4020100502375</v>
      </c>
      <c r="E319" s="60">
        <v>5.3600000000000136</v>
      </c>
      <c r="F319" s="61">
        <v>7091.3873651772128</v>
      </c>
      <c r="G319" s="60">
        <v>2.5900000000000034</v>
      </c>
      <c r="H319" s="61">
        <v>16314.196752995778</v>
      </c>
      <c r="I319" s="60">
        <v>0</v>
      </c>
      <c r="J319" s="61">
        <v>0</v>
      </c>
      <c r="K319" s="60">
        <v>0</v>
      </c>
      <c r="L319" s="61">
        <v>0</v>
      </c>
      <c r="M319" s="62">
        <v>29000</v>
      </c>
      <c r="N319" s="70">
        <v>2</v>
      </c>
      <c r="O319" s="71">
        <v>14500</v>
      </c>
      <c r="P319" s="65"/>
      <c r="Q319" s="66"/>
      <c r="R319" s="67">
        <v>2</v>
      </c>
      <c r="S319" s="66">
        <v>14500</v>
      </c>
    </row>
    <row r="320" spans="1:19" x14ac:dyDescent="0.15">
      <c r="A320" s="68" t="s">
        <v>663</v>
      </c>
      <c r="B320" s="69" t="s">
        <v>664</v>
      </c>
      <c r="C320" s="60">
        <v>43.799999999999727</v>
      </c>
      <c r="D320" s="61">
        <v>6189.9597989949361</v>
      </c>
      <c r="E320" s="60">
        <v>6.6599999999999682</v>
      </c>
      <c r="F320" s="61">
        <v>8811.3134052387868</v>
      </c>
      <c r="G320" s="60">
        <v>2.5</v>
      </c>
      <c r="H320" s="61">
        <v>15747.294163123317</v>
      </c>
      <c r="I320" s="60">
        <v>0</v>
      </c>
      <c r="J320" s="61">
        <v>0</v>
      </c>
      <c r="K320" s="60">
        <v>4.5999999999999996</v>
      </c>
      <c r="L320" s="61">
        <v>441.82814964252145</v>
      </c>
      <c r="M320" s="62">
        <v>31190</v>
      </c>
      <c r="N320" s="70">
        <v>2</v>
      </c>
      <c r="O320" s="71">
        <v>15600</v>
      </c>
      <c r="P320" s="65"/>
      <c r="Q320" s="66"/>
      <c r="R320" s="67">
        <v>2</v>
      </c>
      <c r="S320" s="66">
        <v>15595</v>
      </c>
    </row>
    <row r="321" spans="1:19" x14ac:dyDescent="0.15">
      <c r="A321" s="68" t="s">
        <v>665</v>
      </c>
      <c r="B321" s="69" t="s">
        <v>666</v>
      </c>
      <c r="C321" s="60">
        <v>35.599999999999909</v>
      </c>
      <c r="D321" s="61">
        <v>5031.1088777219302</v>
      </c>
      <c r="E321" s="60">
        <v>4.9199999999999591</v>
      </c>
      <c r="F321" s="61">
        <v>6509.2585516178187</v>
      </c>
      <c r="G321" s="60">
        <v>2.5300000000000011</v>
      </c>
      <c r="H321" s="61">
        <v>15936.261693080805</v>
      </c>
      <c r="I321" s="60">
        <v>0</v>
      </c>
      <c r="J321" s="61">
        <v>0</v>
      </c>
      <c r="K321" s="60">
        <v>22.8</v>
      </c>
      <c r="L321" s="61">
        <v>2189.9308286629325</v>
      </c>
      <c r="M321" s="62">
        <v>29670</v>
      </c>
      <c r="N321" s="70">
        <v>2</v>
      </c>
      <c r="O321" s="71">
        <v>14840</v>
      </c>
      <c r="P321" s="65"/>
      <c r="Q321" s="66"/>
      <c r="R321" s="67">
        <v>2</v>
      </c>
      <c r="S321" s="66">
        <v>14835</v>
      </c>
    </row>
    <row r="322" spans="1:19" x14ac:dyDescent="0.15">
      <c r="A322" s="68" t="s">
        <v>667</v>
      </c>
      <c r="B322" s="69" t="s">
        <v>668</v>
      </c>
      <c r="C322" s="60">
        <v>37.599999999999909</v>
      </c>
      <c r="D322" s="61">
        <v>5313.7554438860834</v>
      </c>
      <c r="E322" s="60">
        <v>2.0600000000000023</v>
      </c>
      <c r="F322" s="61">
        <v>2725.4212634822834</v>
      </c>
      <c r="G322" s="60">
        <v>0.78000000000000114</v>
      </c>
      <c r="H322" s="61">
        <v>4913.155778894482</v>
      </c>
      <c r="I322" s="60">
        <v>0</v>
      </c>
      <c r="J322" s="61">
        <v>0</v>
      </c>
      <c r="K322" s="60">
        <v>87.266666666666666</v>
      </c>
      <c r="L322" s="61">
        <v>8381.9282301747917</v>
      </c>
      <c r="M322" s="62">
        <v>21330</v>
      </c>
      <c r="N322" s="70">
        <v>2</v>
      </c>
      <c r="O322" s="71">
        <v>10670</v>
      </c>
      <c r="P322" s="65"/>
      <c r="Q322" s="66"/>
      <c r="R322" s="67">
        <v>2</v>
      </c>
      <c r="S322" s="66">
        <v>10665</v>
      </c>
    </row>
    <row r="323" spans="1:19" x14ac:dyDescent="0.15">
      <c r="A323" s="68" t="s">
        <v>669</v>
      </c>
      <c r="B323" s="69" t="s">
        <v>670</v>
      </c>
      <c r="C323" s="60">
        <v>36.300000000000182</v>
      </c>
      <c r="D323" s="61">
        <v>5130.0351758794222</v>
      </c>
      <c r="E323" s="60">
        <v>6.1700000000000728</v>
      </c>
      <c r="F323" s="61">
        <v>8163.0335901387707</v>
      </c>
      <c r="G323" s="60">
        <v>3.5</v>
      </c>
      <c r="H323" s="61">
        <v>22046.211828372645</v>
      </c>
      <c r="I323" s="60">
        <v>0</v>
      </c>
      <c r="J323" s="61">
        <v>0</v>
      </c>
      <c r="K323" s="60">
        <v>0</v>
      </c>
      <c r="L323" s="61">
        <v>0</v>
      </c>
      <c r="M323" s="62">
        <v>35340</v>
      </c>
      <c r="N323" s="70">
        <v>2</v>
      </c>
      <c r="O323" s="71">
        <v>17670</v>
      </c>
      <c r="P323" s="65"/>
      <c r="Q323" s="66"/>
      <c r="R323" s="67">
        <v>2</v>
      </c>
      <c r="S323" s="66">
        <v>17670</v>
      </c>
    </row>
    <row r="324" spans="1:19" x14ac:dyDescent="0.15">
      <c r="A324" s="68" t="s">
        <v>671</v>
      </c>
      <c r="B324" s="69" t="s">
        <v>672</v>
      </c>
      <c r="C324" s="60">
        <v>35.5</v>
      </c>
      <c r="D324" s="61">
        <v>5016.9765494137346</v>
      </c>
      <c r="E324" s="60">
        <v>7.7300000000000182</v>
      </c>
      <c r="F324" s="61">
        <v>10226.944838212657</v>
      </c>
      <c r="G324" s="60">
        <v>3.4399999999999977</v>
      </c>
      <c r="H324" s="61">
        <v>21668.276768457672</v>
      </c>
      <c r="I324" s="60">
        <v>0</v>
      </c>
      <c r="J324" s="61">
        <v>0</v>
      </c>
      <c r="K324" s="60">
        <v>49.666666666666664</v>
      </c>
      <c r="L324" s="61">
        <v>4770.4633548359207</v>
      </c>
      <c r="M324" s="62">
        <v>41680</v>
      </c>
      <c r="N324" s="70">
        <v>2</v>
      </c>
      <c r="O324" s="71">
        <v>20840</v>
      </c>
      <c r="P324" s="65"/>
      <c r="Q324" s="66"/>
      <c r="R324" s="67">
        <v>2</v>
      </c>
      <c r="S324" s="66">
        <v>20840</v>
      </c>
    </row>
    <row r="325" spans="1:19" x14ac:dyDescent="0.15">
      <c r="A325" s="68" t="s">
        <v>673</v>
      </c>
      <c r="B325" s="69" t="s">
        <v>674</v>
      </c>
      <c r="C325" s="60">
        <v>36.299999999999955</v>
      </c>
      <c r="D325" s="61">
        <v>5130.0351758793904</v>
      </c>
      <c r="E325" s="60">
        <v>4.2199999999999704</v>
      </c>
      <c r="F325" s="61">
        <v>5583.1445300461855</v>
      </c>
      <c r="G325" s="60">
        <v>2.2900000000000205</v>
      </c>
      <c r="H325" s="61">
        <v>14424.521453421088</v>
      </c>
      <c r="I325" s="60">
        <v>0</v>
      </c>
      <c r="J325" s="61">
        <v>0</v>
      </c>
      <c r="K325" s="60">
        <v>68.433333333333337</v>
      </c>
      <c r="L325" s="61">
        <v>6572.9941392470773</v>
      </c>
      <c r="M325" s="62">
        <v>31710</v>
      </c>
      <c r="N325" s="70">
        <v>2</v>
      </c>
      <c r="O325" s="71">
        <v>15860</v>
      </c>
      <c r="P325" s="65"/>
      <c r="Q325" s="66"/>
      <c r="R325" s="67">
        <v>2</v>
      </c>
      <c r="S325" s="66">
        <v>15855</v>
      </c>
    </row>
    <row r="326" spans="1:19" x14ac:dyDescent="0.15">
      <c r="A326" s="68" t="s">
        <v>675</v>
      </c>
      <c r="B326" s="69" t="s">
        <v>676</v>
      </c>
      <c r="C326" s="60">
        <v>30.399999999999864</v>
      </c>
      <c r="D326" s="61">
        <v>4296.2278056951227</v>
      </c>
      <c r="E326" s="60">
        <v>5.5099999999999909</v>
      </c>
      <c r="F326" s="61">
        <v>7289.8403697996791</v>
      </c>
      <c r="G326" s="60">
        <v>2.4200000000000159</v>
      </c>
      <c r="H326" s="61">
        <v>15243.380749903472</v>
      </c>
      <c r="I326" s="60">
        <v>0</v>
      </c>
      <c r="J326" s="61">
        <v>0</v>
      </c>
      <c r="K326" s="60">
        <v>11.283333333333333</v>
      </c>
      <c r="L326" s="61">
        <v>1083.7596279274894</v>
      </c>
      <c r="M326" s="62">
        <v>27910</v>
      </c>
      <c r="N326" s="70">
        <v>2</v>
      </c>
      <c r="O326" s="71">
        <v>13960</v>
      </c>
      <c r="P326" s="65"/>
      <c r="Q326" s="66"/>
      <c r="R326" s="67">
        <v>2</v>
      </c>
      <c r="S326" s="66">
        <v>13955</v>
      </c>
    </row>
    <row r="327" spans="1:19" x14ac:dyDescent="0.15">
      <c r="A327" s="68" t="s">
        <v>677</v>
      </c>
      <c r="B327" s="69" t="s">
        <v>678</v>
      </c>
      <c r="C327" s="60">
        <v>38.800000000000182</v>
      </c>
      <c r="D327" s="61">
        <v>5483.3433835846145</v>
      </c>
      <c r="E327" s="60">
        <v>3.5199999999999818</v>
      </c>
      <c r="F327" s="61">
        <v>4657.0305084745514</v>
      </c>
      <c r="G327" s="60">
        <v>1.019999999999996</v>
      </c>
      <c r="H327" s="61">
        <v>6424.8960185542883</v>
      </c>
      <c r="I327" s="60">
        <v>0</v>
      </c>
      <c r="J327" s="61">
        <v>0</v>
      </c>
      <c r="K327" s="60">
        <v>0.41666666666666669</v>
      </c>
      <c r="L327" s="61">
        <v>40.02066572848927</v>
      </c>
      <c r="M327" s="62">
        <v>16610</v>
      </c>
      <c r="N327" s="70">
        <v>2</v>
      </c>
      <c r="O327" s="71">
        <v>8310</v>
      </c>
      <c r="P327" s="65"/>
      <c r="Q327" s="66"/>
      <c r="R327" s="67">
        <v>2</v>
      </c>
      <c r="S327" s="66">
        <v>8305</v>
      </c>
    </row>
    <row r="328" spans="1:19" x14ac:dyDescent="0.15">
      <c r="A328" s="68" t="s">
        <v>679</v>
      </c>
      <c r="B328" s="69" t="s">
        <v>680</v>
      </c>
      <c r="C328" s="60">
        <v>42.700000000000045</v>
      </c>
      <c r="D328" s="61">
        <v>6034.5041876046962</v>
      </c>
      <c r="E328" s="60">
        <v>8.9399999999999977</v>
      </c>
      <c r="F328" s="61">
        <v>11827.799075500767</v>
      </c>
      <c r="G328" s="60">
        <v>4.460000000000008</v>
      </c>
      <c r="H328" s="61">
        <v>28093.172787012049</v>
      </c>
      <c r="I328" s="60">
        <v>0</v>
      </c>
      <c r="J328" s="61">
        <v>0</v>
      </c>
      <c r="K328" s="60">
        <v>3.3333333333333333E-2</v>
      </c>
      <c r="L328" s="61">
        <v>3.2016532582791415</v>
      </c>
      <c r="M328" s="62">
        <v>45960</v>
      </c>
      <c r="N328" s="70">
        <v>2</v>
      </c>
      <c r="O328" s="71">
        <v>22980</v>
      </c>
      <c r="P328" s="65"/>
      <c r="Q328" s="66"/>
      <c r="R328" s="67">
        <v>2</v>
      </c>
      <c r="S328" s="66">
        <v>22980</v>
      </c>
    </row>
    <row r="329" spans="1:19" x14ac:dyDescent="0.15">
      <c r="A329" s="68" t="s">
        <v>681</v>
      </c>
      <c r="B329" s="69" t="s">
        <v>682</v>
      </c>
      <c r="C329" s="60">
        <v>36</v>
      </c>
      <c r="D329" s="61">
        <v>5087.6381909547736</v>
      </c>
      <c r="E329" s="60">
        <v>5.7199999999999704</v>
      </c>
      <c r="F329" s="61">
        <v>7567.6745762711471</v>
      </c>
      <c r="G329" s="60">
        <v>2.6099999999999852</v>
      </c>
      <c r="H329" s="61">
        <v>16440.175106300649</v>
      </c>
      <c r="I329" s="60">
        <v>0</v>
      </c>
      <c r="J329" s="61">
        <v>0</v>
      </c>
      <c r="K329" s="60">
        <v>26.116666666666667</v>
      </c>
      <c r="L329" s="61">
        <v>2508.4953278617072</v>
      </c>
      <c r="M329" s="62">
        <v>31600</v>
      </c>
      <c r="N329" s="70">
        <v>2</v>
      </c>
      <c r="O329" s="71">
        <v>15800</v>
      </c>
      <c r="P329" s="65"/>
      <c r="Q329" s="66"/>
      <c r="R329" s="67">
        <v>2</v>
      </c>
      <c r="S329" s="66">
        <v>15800</v>
      </c>
    </row>
    <row r="330" spans="1:19" x14ac:dyDescent="0.15">
      <c r="A330" s="68" t="s">
        <v>683</v>
      </c>
      <c r="B330" s="69" t="s">
        <v>684</v>
      </c>
      <c r="C330" s="60">
        <v>43.600000000000136</v>
      </c>
      <c r="D330" s="61">
        <v>6161.6951423785786</v>
      </c>
      <c r="E330" s="60">
        <v>3.9799999999999613</v>
      </c>
      <c r="F330" s="61">
        <v>5265.6197226501799</v>
      </c>
      <c r="G330" s="60">
        <v>1.6000000000000085</v>
      </c>
      <c r="H330" s="61">
        <v>10078.268264398977</v>
      </c>
      <c r="I330" s="60">
        <v>0</v>
      </c>
      <c r="J330" s="61">
        <v>0</v>
      </c>
      <c r="K330" s="60">
        <v>13.983333333333333</v>
      </c>
      <c r="L330" s="61">
        <v>1343.0935418480997</v>
      </c>
      <c r="M330" s="62">
        <v>22850</v>
      </c>
      <c r="N330" s="70">
        <v>2</v>
      </c>
      <c r="O330" s="71">
        <v>11430</v>
      </c>
      <c r="P330" s="65"/>
      <c r="Q330" s="66"/>
      <c r="R330" s="67">
        <v>2</v>
      </c>
      <c r="S330" s="66">
        <v>11425</v>
      </c>
    </row>
    <row r="331" spans="1:19" x14ac:dyDescent="0.15">
      <c r="A331" s="68" t="s">
        <v>685</v>
      </c>
      <c r="B331" s="69" t="s">
        <v>686</v>
      </c>
      <c r="C331" s="60">
        <v>61.799999999999955</v>
      </c>
      <c r="D331" s="61">
        <v>8733.7788944723543</v>
      </c>
      <c r="E331" s="60">
        <v>6.660000000000025</v>
      </c>
      <c r="F331" s="61">
        <v>8811.3134052388614</v>
      </c>
      <c r="G331" s="60">
        <v>2.2700000000000102</v>
      </c>
      <c r="H331" s="61">
        <v>14298.543100116036</v>
      </c>
      <c r="I331" s="60">
        <v>0</v>
      </c>
      <c r="J331" s="61">
        <v>0</v>
      </c>
      <c r="K331" s="60">
        <v>108.58333333333333</v>
      </c>
      <c r="L331" s="61">
        <v>10429.385488844302</v>
      </c>
      <c r="M331" s="62">
        <v>42270</v>
      </c>
      <c r="N331" s="70">
        <v>2</v>
      </c>
      <c r="O331" s="71">
        <v>21140</v>
      </c>
      <c r="P331" s="65"/>
      <c r="Q331" s="66"/>
      <c r="R331" s="67">
        <v>2</v>
      </c>
      <c r="S331" s="66">
        <v>21135</v>
      </c>
    </row>
    <row r="332" spans="1:19" x14ac:dyDescent="0.15">
      <c r="A332" s="68" t="s">
        <v>687</v>
      </c>
      <c r="B332" s="69" t="s">
        <v>688</v>
      </c>
      <c r="C332" s="60">
        <v>44.099999999999909</v>
      </c>
      <c r="D332" s="61">
        <v>6232.3567839195848</v>
      </c>
      <c r="E332" s="60">
        <v>2.5699999999999932</v>
      </c>
      <c r="F332" s="61">
        <v>3400.1614791987581</v>
      </c>
      <c r="G332" s="60">
        <v>1.6400000000000006</v>
      </c>
      <c r="H332" s="61">
        <v>10330.2249710089</v>
      </c>
      <c r="I332" s="60">
        <v>0</v>
      </c>
      <c r="J332" s="61">
        <v>0</v>
      </c>
      <c r="K332" s="60">
        <v>26.816666666666666</v>
      </c>
      <c r="L332" s="61">
        <v>2575.7300462855692</v>
      </c>
      <c r="M332" s="62">
        <v>22540</v>
      </c>
      <c r="N332" s="70">
        <v>1</v>
      </c>
      <c r="O332" s="71">
        <v>22540</v>
      </c>
      <c r="P332" s="65"/>
      <c r="Q332" s="66">
        <v>22540</v>
      </c>
      <c r="R332" s="67">
        <v>1</v>
      </c>
      <c r="S332" s="66"/>
    </row>
    <row r="333" spans="1:19" x14ac:dyDescent="0.15">
      <c r="A333" s="68" t="s">
        <v>689</v>
      </c>
      <c r="B333" s="69" t="s">
        <v>690</v>
      </c>
      <c r="C333" s="60">
        <v>23.700000000000045</v>
      </c>
      <c r="D333" s="61">
        <v>3349.3618090452323</v>
      </c>
      <c r="E333" s="60">
        <v>1.839999999999975</v>
      </c>
      <c r="F333" s="61">
        <v>2434.3568567025864</v>
      </c>
      <c r="G333" s="60">
        <v>0.43999999999999773</v>
      </c>
      <c r="H333" s="61">
        <v>2771.5237727096896</v>
      </c>
      <c r="I333" s="60">
        <v>0</v>
      </c>
      <c r="J333" s="61">
        <v>0</v>
      </c>
      <c r="K333" s="60">
        <v>0</v>
      </c>
      <c r="L333" s="61">
        <v>0</v>
      </c>
      <c r="M333" s="62">
        <v>8560</v>
      </c>
      <c r="N333" s="70">
        <v>1</v>
      </c>
      <c r="O333" s="71">
        <v>8560</v>
      </c>
      <c r="P333" s="65"/>
      <c r="Q333" s="66">
        <v>8560</v>
      </c>
      <c r="R333" s="67">
        <v>1</v>
      </c>
      <c r="S333" s="66"/>
    </row>
    <row r="334" spans="1:19" x14ac:dyDescent="0.15">
      <c r="A334" s="68" t="s">
        <v>691</v>
      </c>
      <c r="B334" s="69" t="s">
        <v>692</v>
      </c>
      <c r="C334" s="60">
        <v>49.900000000000091</v>
      </c>
      <c r="D334" s="61">
        <v>7052.0318257956569</v>
      </c>
      <c r="E334" s="60">
        <v>4.4499999999999886</v>
      </c>
      <c r="F334" s="61">
        <v>5887.4391371340371</v>
      </c>
      <c r="G334" s="60">
        <v>2.3900000000000006</v>
      </c>
      <c r="H334" s="61">
        <v>15054.413219945895</v>
      </c>
      <c r="I334" s="60">
        <v>0</v>
      </c>
      <c r="J334" s="61">
        <v>0</v>
      </c>
      <c r="K334" s="60">
        <v>8.0666666666666664</v>
      </c>
      <c r="L334" s="61">
        <v>774.80008850355216</v>
      </c>
      <c r="M334" s="62">
        <v>28770</v>
      </c>
      <c r="N334" s="70">
        <v>1</v>
      </c>
      <c r="O334" s="71">
        <v>28770</v>
      </c>
      <c r="P334" s="65"/>
      <c r="Q334" s="66">
        <v>28770</v>
      </c>
      <c r="R334" s="67">
        <v>1</v>
      </c>
      <c r="S334" s="66"/>
    </row>
    <row r="335" spans="1:19" x14ac:dyDescent="0.15">
      <c r="A335" s="68" t="s">
        <v>693</v>
      </c>
      <c r="B335" s="69" t="s">
        <v>694</v>
      </c>
      <c r="C335" s="60">
        <v>29.600000000000136</v>
      </c>
      <c r="D335" s="61">
        <v>4183.1691792294996</v>
      </c>
      <c r="E335" s="60">
        <v>2.2799999999999727</v>
      </c>
      <c r="F335" s="61">
        <v>3016.4856702619049</v>
      </c>
      <c r="G335" s="60">
        <v>0.90999999999999659</v>
      </c>
      <c r="H335" s="61">
        <v>5732.0150753768658</v>
      </c>
      <c r="I335" s="60">
        <v>0</v>
      </c>
      <c r="J335" s="61">
        <v>0</v>
      </c>
      <c r="K335" s="60">
        <v>7.9</v>
      </c>
      <c r="L335" s="61">
        <v>758.79182221215649</v>
      </c>
      <c r="M335" s="62">
        <v>13690</v>
      </c>
      <c r="N335" s="70">
        <v>1</v>
      </c>
      <c r="O335" s="71">
        <v>13690</v>
      </c>
      <c r="P335" s="65"/>
      <c r="Q335" s="66">
        <v>13690</v>
      </c>
      <c r="R335" s="67">
        <v>1</v>
      </c>
      <c r="S335" s="66"/>
    </row>
    <row r="336" spans="1:19" x14ac:dyDescent="0.15">
      <c r="A336" s="68" t="s">
        <v>695</v>
      </c>
      <c r="B336" s="69" t="s">
        <v>696</v>
      </c>
      <c r="C336" s="60">
        <v>37.300000000000182</v>
      </c>
      <c r="D336" s="61">
        <v>5271.3584589614993</v>
      </c>
      <c r="E336" s="60">
        <v>2.3300000000000125</v>
      </c>
      <c r="F336" s="61">
        <v>3082.6366718027898</v>
      </c>
      <c r="G336" s="60">
        <v>0.78000000000000114</v>
      </c>
      <c r="H336" s="61">
        <v>4913.155778894482</v>
      </c>
      <c r="I336" s="60">
        <v>0</v>
      </c>
      <c r="J336" s="61">
        <v>0</v>
      </c>
      <c r="K336" s="60">
        <v>19.7</v>
      </c>
      <c r="L336" s="61">
        <v>1892.1770756429723</v>
      </c>
      <c r="M336" s="62">
        <v>15160</v>
      </c>
      <c r="N336" s="70">
        <v>1</v>
      </c>
      <c r="O336" s="71">
        <v>15160</v>
      </c>
      <c r="P336" s="65"/>
      <c r="Q336" s="66">
        <v>15160</v>
      </c>
      <c r="R336" s="67">
        <v>1</v>
      </c>
      <c r="S336" s="66"/>
    </row>
    <row r="337" spans="1:19" x14ac:dyDescent="0.15">
      <c r="A337" s="68" t="s">
        <v>697</v>
      </c>
      <c r="B337" s="69" t="s">
        <v>698</v>
      </c>
      <c r="C337" s="60">
        <v>37.599999999999909</v>
      </c>
      <c r="D337" s="61">
        <v>5313.7554438860834</v>
      </c>
      <c r="E337" s="60">
        <v>5.6999999999999886</v>
      </c>
      <c r="F337" s="61">
        <v>7541.2141756548381</v>
      </c>
      <c r="G337" s="60">
        <v>2.8499999999999943</v>
      </c>
      <c r="H337" s="61">
        <v>17951.915345960548</v>
      </c>
      <c r="I337" s="60">
        <v>0</v>
      </c>
      <c r="J337" s="61">
        <v>0</v>
      </c>
      <c r="K337" s="60">
        <v>15.666666666666666</v>
      </c>
      <c r="L337" s="61">
        <v>1504.7770313911963</v>
      </c>
      <c r="M337" s="62">
        <v>32310</v>
      </c>
      <c r="N337" s="70">
        <v>2</v>
      </c>
      <c r="O337" s="71">
        <v>16160</v>
      </c>
      <c r="P337" s="65"/>
      <c r="Q337" s="66"/>
      <c r="R337" s="67">
        <v>2</v>
      </c>
      <c r="S337" s="66">
        <v>16155</v>
      </c>
    </row>
    <row r="338" spans="1:19" x14ac:dyDescent="0.15">
      <c r="A338" s="68" t="s">
        <v>699</v>
      </c>
      <c r="B338" s="69" t="s">
        <v>700</v>
      </c>
      <c r="C338" s="60">
        <v>41.199999999999818</v>
      </c>
      <c r="D338" s="61">
        <v>5822.5192629815483</v>
      </c>
      <c r="E338" s="60">
        <v>6.6599999999999682</v>
      </c>
      <c r="F338" s="61">
        <v>8811.3134052387868</v>
      </c>
      <c r="G338" s="60">
        <v>3.0799999999999983</v>
      </c>
      <c r="H338" s="61">
        <v>19400.666408967918</v>
      </c>
      <c r="I338" s="60">
        <v>0</v>
      </c>
      <c r="J338" s="61">
        <v>0</v>
      </c>
      <c r="K338" s="60">
        <v>56.083333333333336</v>
      </c>
      <c r="L338" s="61">
        <v>5386.7816070546551</v>
      </c>
      <c r="M338" s="62">
        <v>39420</v>
      </c>
      <c r="N338" s="70">
        <v>2</v>
      </c>
      <c r="O338" s="71">
        <v>19710</v>
      </c>
      <c r="P338" s="65"/>
      <c r="Q338" s="66"/>
      <c r="R338" s="67">
        <v>2</v>
      </c>
      <c r="S338" s="66">
        <v>19710</v>
      </c>
    </row>
    <row r="339" spans="1:19" x14ac:dyDescent="0.15">
      <c r="A339" s="68" t="s">
        <v>701</v>
      </c>
      <c r="B339" s="69" t="s">
        <v>702</v>
      </c>
      <c r="C339" s="60">
        <v>62.5</v>
      </c>
      <c r="D339" s="61">
        <v>8832.7051926298154</v>
      </c>
      <c r="E339" s="60">
        <v>6.7099999999999795</v>
      </c>
      <c r="F339" s="61">
        <v>8877.4644067796326</v>
      </c>
      <c r="G339" s="60">
        <v>2.8900000000000006</v>
      </c>
      <c r="H339" s="61">
        <v>18203.872052570558</v>
      </c>
      <c r="I339" s="60">
        <v>0</v>
      </c>
      <c r="J339" s="61">
        <v>0</v>
      </c>
      <c r="K339" s="60">
        <v>41.983333333333334</v>
      </c>
      <c r="L339" s="61">
        <v>4032.4822788025785</v>
      </c>
      <c r="M339" s="62">
        <v>39950</v>
      </c>
      <c r="N339" s="70">
        <v>2</v>
      </c>
      <c r="O339" s="71">
        <v>19980</v>
      </c>
      <c r="P339" s="65"/>
      <c r="Q339" s="66"/>
      <c r="R339" s="67">
        <v>2</v>
      </c>
      <c r="S339" s="66">
        <v>19975</v>
      </c>
    </row>
    <row r="340" spans="1:19" x14ac:dyDescent="0.15">
      <c r="A340" s="68" t="s">
        <v>703</v>
      </c>
      <c r="B340" s="69" t="s">
        <v>704</v>
      </c>
      <c r="C340" s="60">
        <v>23.599999999999909</v>
      </c>
      <c r="D340" s="61">
        <v>3335.2294807370054</v>
      </c>
      <c r="E340" s="60">
        <v>1.9099999999999682</v>
      </c>
      <c r="F340" s="61">
        <v>2526.968258859742</v>
      </c>
      <c r="G340" s="60">
        <v>0.83000000000001251</v>
      </c>
      <c r="H340" s="61">
        <v>5228.1016621570197</v>
      </c>
      <c r="I340" s="60">
        <v>0</v>
      </c>
      <c r="J340" s="61">
        <v>0</v>
      </c>
      <c r="K340" s="60">
        <v>16.733333333333334</v>
      </c>
      <c r="L340" s="61">
        <v>1607.2299356561291</v>
      </c>
      <c r="M340" s="62">
        <v>12700</v>
      </c>
      <c r="N340" s="70">
        <v>2</v>
      </c>
      <c r="O340" s="71">
        <v>6350</v>
      </c>
      <c r="P340" s="65"/>
      <c r="Q340" s="66"/>
      <c r="R340" s="67">
        <v>2</v>
      </c>
      <c r="S340" s="66">
        <v>6350</v>
      </c>
    </row>
    <row r="341" spans="1:19" x14ac:dyDescent="0.15">
      <c r="A341" s="68" t="s">
        <v>705</v>
      </c>
      <c r="B341" s="69" t="s">
        <v>706</v>
      </c>
      <c r="C341" s="60">
        <v>56.900000000000091</v>
      </c>
      <c r="D341" s="61">
        <v>8041.2948073701964</v>
      </c>
      <c r="E341" s="60">
        <v>7.839999999999975</v>
      </c>
      <c r="F341" s="61">
        <v>10372.477041602431</v>
      </c>
      <c r="G341" s="60">
        <v>4.0699999999999932</v>
      </c>
      <c r="H341" s="61">
        <v>25636.594897564719</v>
      </c>
      <c r="I341" s="60">
        <v>0</v>
      </c>
      <c r="J341" s="61">
        <v>0</v>
      </c>
      <c r="K341" s="60">
        <v>0</v>
      </c>
      <c r="L341" s="61">
        <v>0</v>
      </c>
      <c r="M341" s="62">
        <v>44050</v>
      </c>
      <c r="N341" s="70">
        <v>2</v>
      </c>
      <c r="O341" s="71">
        <v>22030</v>
      </c>
      <c r="P341" s="65"/>
      <c r="Q341" s="66"/>
      <c r="R341" s="67">
        <v>2</v>
      </c>
      <c r="S341" s="66">
        <v>22025</v>
      </c>
    </row>
    <row r="342" spans="1:19" x14ac:dyDescent="0.15">
      <c r="A342" s="68" t="s">
        <v>707</v>
      </c>
      <c r="B342" s="69" t="s">
        <v>708</v>
      </c>
      <c r="C342" s="60">
        <v>30.200000000000273</v>
      </c>
      <c r="D342" s="61">
        <v>4267.9631490787651</v>
      </c>
      <c r="E342" s="60">
        <v>4.1400000000000432</v>
      </c>
      <c r="F342" s="61">
        <v>5477.3029275809504</v>
      </c>
      <c r="G342" s="60">
        <v>1.6199999999999761</v>
      </c>
      <c r="H342" s="61">
        <v>10204.246617703759</v>
      </c>
      <c r="I342" s="60">
        <v>0</v>
      </c>
      <c r="J342" s="61">
        <v>0</v>
      </c>
      <c r="K342" s="60">
        <v>32.5</v>
      </c>
      <c r="L342" s="61">
        <v>3121.6119268221628</v>
      </c>
      <c r="M342" s="62">
        <v>23070</v>
      </c>
      <c r="N342" s="70">
        <v>2</v>
      </c>
      <c r="O342" s="71">
        <v>11540</v>
      </c>
      <c r="P342" s="65"/>
      <c r="Q342" s="66"/>
      <c r="R342" s="67">
        <v>2</v>
      </c>
      <c r="S342" s="66">
        <v>11535</v>
      </c>
    </row>
    <row r="343" spans="1:19" x14ac:dyDescent="0.15">
      <c r="A343" s="68" t="s">
        <v>709</v>
      </c>
      <c r="B343" s="69" t="s">
        <v>710</v>
      </c>
      <c r="C343" s="60">
        <v>41</v>
      </c>
      <c r="D343" s="61">
        <v>5794.2546063651589</v>
      </c>
      <c r="E343" s="60">
        <v>3.1499999999999773</v>
      </c>
      <c r="F343" s="61">
        <v>4167.5130970723885</v>
      </c>
      <c r="G343" s="60">
        <v>0.84999999999999432</v>
      </c>
      <c r="H343" s="61">
        <v>5354.0800154618919</v>
      </c>
      <c r="I343" s="60">
        <v>0</v>
      </c>
      <c r="J343" s="61">
        <v>0</v>
      </c>
      <c r="K343" s="60">
        <v>17.566666666666666</v>
      </c>
      <c r="L343" s="61">
        <v>1687.2712671131073</v>
      </c>
      <c r="M343" s="62">
        <v>17000</v>
      </c>
      <c r="N343" s="70">
        <v>2</v>
      </c>
      <c r="O343" s="71">
        <v>8500</v>
      </c>
      <c r="P343" s="65"/>
      <c r="Q343" s="66"/>
      <c r="R343" s="67">
        <v>2</v>
      </c>
      <c r="S343" s="66">
        <v>8500</v>
      </c>
    </row>
    <row r="344" spans="1:19" x14ac:dyDescent="0.15">
      <c r="A344" s="68" t="s">
        <v>711</v>
      </c>
      <c r="B344" s="69" t="s">
        <v>712</v>
      </c>
      <c r="C344" s="60">
        <v>32.800000000000182</v>
      </c>
      <c r="D344" s="61">
        <v>4635.403685092153</v>
      </c>
      <c r="E344" s="60">
        <v>4.8100000000000023</v>
      </c>
      <c r="F344" s="61">
        <v>6363.7263482280459</v>
      </c>
      <c r="G344" s="60">
        <v>1.4899999999999949</v>
      </c>
      <c r="H344" s="61">
        <v>9385.3873212214658</v>
      </c>
      <c r="I344" s="60">
        <v>0</v>
      </c>
      <c r="J344" s="61">
        <v>0</v>
      </c>
      <c r="K344" s="60">
        <v>40.4</v>
      </c>
      <c r="L344" s="61">
        <v>3880.4037490343189</v>
      </c>
      <c r="M344" s="62">
        <v>24260</v>
      </c>
      <c r="N344" s="70">
        <v>2</v>
      </c>
      <c r="O344" s="71">
        <v>12130</v>
      </c>
      <c r="P344" s="65"/>
      <c r="Q344" s="66"/>
      <c r="R344" s="67">
        <v>2</v>
      </c>
      <c r="S344" s="66">
        <v>12130</v>
      </c>
    </row>
    <row r="345" spans="1:19" x14ac:dyDescent="0.15">
      <c r="A345" s="68" t="s">
        <v>713</v>
      </c>
      <c r="B345" s="69" t="s">
        <v>714</v>
      </c>
      <c r="C345" s="60">
        <v>36.200000000000045</v>
      </c>
      <c r="D345" s="61">
        <v>5115.9028475711957</v>
      </c>
      <c r="E345" s="60">
        <v>4.0699999999999932</v>
      </c>
      <c r="F345" s="61">
        <v>5384.6915254237192</v>
      </c>
      <c r="G345" s="60">
        <v>1.9000000000000057</v>
      </c>
      <c r="H345" s="61">
        <v>11967.943563973757</v>
      </c>
      <c r="I345" s="60">
        <v>0</v>
      </c>
      <c r="J345" s="61">
        <v>0</v>
      </c>
      <c r="K345" s="60">
        <v>0</v>
      </c>
      <c r="L345" s="61">
        <v>0</v>
      </c>
      <c r="M345" s="62">
        <v>22470</v>
      </c>
      <c r="N345" s="70">
        <v>2</v>
      </c>
      <c r="O345" s="71">
        <v>11240</v>
      </c>
      <c r="P345" s="65"/>
      <c r="Q345" s="66"/>
      <c r="R345" s="67">
        <v>2</v>
      </c>
      <c r="S345" s="66">
        <v>11235</v>
      </c>
    </row>
    <row r="346" spans="1:19" x14ac:dyDescent="0.15">
      <c r="A346" s="68" t="s">
        <v>715</v>
      </c>
      <c r="B346" s="69" t="s">
        <v>716</v>
      </c>
      <c r="C346" s="60">
        <v>44.099999999999909</v>
      </c>
      <c r="D346" s="61">
        <v>6232.3567839195848</v>
      </c>
      <c r="E346" s="60">
        <v>6.1099999999999852</v>
      </c>
      <c r="F346" s="61">
        <v>8083.6523882896563</v>
      </c>
      <c r="G346" s="60">
        <v>3.8100000000000023</v>
      </c>
      <c r="H346" s="61">
        <v>23998.876304599951</v>
      </c>
      <c r="I346" s="60">
        <v>0</v>
      </c>
      <c r="J346" s="61">
        <v>0</v>
      </c>
      <c r="K346" s="60">
        <v>169.1</v>
      </c>
      <c r="L346" s="61">
        <v>16241.986979250083</v>
      </c>
      <c r="M346" s="62">
        <v>54560</v>
      </c>
      <c r="N346" s="70">
        <v>2</v>
      </c>
      <c r="O346" s="71">
        <v>27280</v>
      </c>
      <c r="P346" s="65"/>
      <c r="Q346" s="66"/>
      <c r="R346" s="67">
        <v>2</v>
      </c>
      <c r="S346" s="66">
        <v>27280</v>
      </c>
    </row>
    <row r="347" spans="1:19" x14ac:dyDescent="0.15">
      <c r="A347" s="68" t="s">
        <v>717</v>
      </c>
      <c r="B347" s="69" t="s">
        <v>718</v>
      </c>
      <c r="C347" s="60">
        <v>32.5</v>
      </c>
      <c r="D347" s="61">
        <v>4593.0067001675034</v>
      </c>
      <c r="E347" s="60">
        <v>7.0600000000000023</v>
      </c>
      <c r="F347" s="61">
        <v>9340.5214175654874</v>
      </c>
      <c r="G347" s="60">
        <v>3.0800000000000125</v>
      </c>
      <c r="H347" s="61">
        <v>19400.666408968005</v>
      </c>
      <c r="I347" s="60">
        <v>0</v>
      </c>
      <c r="J347" s="61">
        <v>0</v>
      </c>
      <c r="K347" s="60">
        <v>17.966666666666665</v>
      </c>
      <c r="L347" s="61">
        <v>1725.691106212457</v>
      </c>
      <c r="M347" s="62">
        <v>35060</v>
      </c>
      <c r="N347" s="70">
        <v>2</v>
      </c>
      <c r="O347" s="71">
        <v>17530</v>
      </c>
      <c r="P347" s="65"/>
      <c r="Q347" s="66"/>
      <c r="R347" s="67">
        <v>2</v>
      </c>
      <c r="S347" s="66">
        <v>17530</v>
      </c>
    </row>
    <row r="348" spans="1:19" x14ac:dyDescent="0.15">
      <c r="A348" s="68" t="s">
        <v>719</v>
      </c>
      <c r="B348" s="69" t="s">
        <v>720</v>
      </c>
      <c r="C348" s="60">
        <v>50.900000000000091</v>
      </c>
      <c r="D348" s="61">
        <v>7193.355108877734</v>
      </c>
      <c r="E348" s="60">
        <v>3.2199999999999704</v>
      </c>
      <c r="F348" s="61">
        <v>4260.1244992295442</v>
      </c>
      <c r="G348" s="60">
        <v>1.3599999999999994</v>
      </c>
      <c r="H348" s="61">
        <v>8566.528024739082</v>
      </c>
      <c r="I348" s="60">
        <v>0</v>
      </c>
      <c r="J348" s="61">
        <v>0</v>
      </c>
      <c r="K348" s="60">
        <v>290.18333333333334</v>
      </c>
      <c r="L348" s="61">
        <v>27871.992439949066</v>
      </c>
      <c r="M348" s="62">
        <v>47890</v>
      </c>
      <c r="N348" s="70">
        <v>2</v>
      </c>
      <c r="O348" s="71">
        <v>23950</v>
      </c>
      <c r="P348" s="65"/>
      <c r="Q348" s="66"/>
      <c r="R348" s="67">
        <v>2</v>
      </c>
      <c r="S348" s="66">
        <v>23945</v>
      </c>
    </row>
    <row r="349" spans="1:19" x14ac:dyDescent="0.15">
      <c r="A349" s="68" t="s">
        <v>721</v>
      </c>
      <c r="B349" s="69" t="s">
        <v>722</v>
      </c>
      <c r="C349" s="60">
        <v>26.200000000000045</v>
      </c>
      <c r="D349" s="61">
        <v>3702.670016750425</v>
      </c>
      <c r="E349" s="60">
        <v>2.5399999999999636</v>
      </c>
      <c r="F349" s="61">
        <v>3360.4708782742196</v>
      </c>
      <c r="G349" s="60">
        <v>0.93000000000000682</v>
      </c>
      <c r="H349" s="61">
        <v>5857.9934286819171</v>
      </c>
      <c r="I349" s="60">
        <v>0</v>
      </c>
      <c r="J349" s="61">
        <v>0</v>
      </c>
      <c r="K349" s="60">
        <v>0.73333333333333328</v>
      </c>
      <c r="L349" s="61">
        <v>70.4363716821411</v>
      </c>
      <c r="M349" s="62">
        <v>12990</v>
      </c>
      <c r="N349" s="70">
        <v>2</v>
      </c>
      <c r="O349" s="71">
        <v>6500</v>
      </c>
      <c r="P349" s="65"/>
      <c r="Q349" s="66"/>
      <c r="R349" s="67">
        <v>2</v>
      </c>
      <c r="S349" s="66">
        <v>6495</v>
      </c>
    </row>
    <row r="350" spans="1:19" x14ac:dyDescent="0.15">
      <c r="A350" s="68" t="s">
        <v>723</v>
      </c>
      <c r="B350" s="69" t="s">
        <v>724</v>
      </c>
      <c r="C350" s="60">
        <v>18.200000000000045</v>
      </c>
      <c r="D350" s="61">
        <v>2572.0837520938085</v>
      </c>
      <c r="E350" s="60">
        <v>0</v>
      </c>
      <c r="F350" s="61">
        <v>0</v>
      </c>
      <c r="G350" s="60">
        <v>0</v>
      </c>
      <c r="H350" s="61">
        <v>0</v>
      </c>
      <c r="I350" s="60">
        <v>0</v>
      </c>
      <c r="J350" s="61">
        <v>0</v>
      </c>
      <c r="K350" s="60">
        <v>0</v>
      </c>
      <c r="L350" s="61">
        <v>0</v>
      </c>
      <c r="M350" s="62">
        <v>2570</v>
      </c>
      <c r="N350" s="70">
        <v>1</v>
      </c>
      <c r="O350" s="71">
        <v>2570</v>
      </c>
      <c r="P350" s="65"/>
      <c r="Q350" s="66">
        <v>2570</v>
      </c>
      <c r="R350" s="67">
        <v>1</v>
      </c>
      <c r="S350" s="66"/>
    </row>
    <row r="351" spans="1:19" x14ac:dyDescent="0.15">
      <c r="A351" s="68" t="s">
        <v>725</v>
      </c>
      <c r="B351" s="69" t="s">
        <v>726</v>
      </c>
      <c r="C351" s="60">
        <v>41.600000000000136</v>
      </c>
      <c r="D351" s="61">
        <v>5879.0485762144244</v>
      </c>
      <c r="E351" s="60">
        <v>1.9699999999999989</v>
      </c>
      <c r="F351" s="61">
        <v>2606.349460708781</v>
      </c>
      <c r="G351" s="60">
        <v>0.60999999999999943</v>
      </c>
      <c r="H351" s="61">
        <v>3842.339775802086</v>
      </c>
      <c r="I351" s="60">
        <v>0</v>
      </c>
      <c r="J351" s="61">
        <v>0</v>
      </c>
      <c r="K351" s="60">
        <v>57.633333333333333</v>
      </c>
      <c r="L351" s="61">
        <v>5535.6584835646354</v>
      </c>
      <c r="M351" s="62">
        <v>17860</v>
      </c>
      <c r="N351" s="70">
        <v>1</v>
      </c>
      <c r="O351" s="71">
        <v>17860</v>
      </c>
      <c r="P351" s="65"/>
      <c r="Q351" s="66">
        <v>17860</v>
      </c>
      <c r="R351" s="67">
        <v>1</v>
      </c>
      <c r="S351" s="66"/>
    </row>
    <row r="352" spans="1:19" x14ac:dyDescent="0.15">
      <c r="A352" s="68" t="s">
        <v>727</v>
      </c>
      <c r="B352" s="69" t="s">
        <v>728</v>
      </c>
      <c r="C352" s="60">
        <v>38.299999999999955</v>
      </c>
      <c r="D352" s="61">
        <v>5412.6817420435445</v>
      </c>
      <c r="E352" s="60">
        <v>2.910000000000025</v>
      </c>
      <c r="F352" s="61">
        <v>3849.988289676458</v>
      </c>
      <c r="G352" s="60">
        <v>1.3800000000000097</v>
      </c>
      <c r="H352" s="61">
        <v>8692.5063780441324</v>
      </c>
      <c r="I352" s="60">
        <v>0</v>
      </c>
      <c r="J352" s="61">
        <v>0</v>
      </c>
      <c r="K352" s="60">
        <v>0.31666666666666665</v>
      </c>
      <c r="L352" s="61">
        <v>30.415705953651841</v>
      </c>
      <c r="M352" s="62">
        <v>17990</v>
      </c>
      <c r="N352" s="70">
        <v>1</v>
      </c>
      <c r="O352" s="71">
        <v>17990</v>
      </c>
      <c r="P352" s="65"/>
      <c r="Q352" s="66">
        <v>17990</v>
      </c>
      <c r="R352" s="67">
        <v>1</v>
      </c>
      <c r="S352" s="66"/>
    </row>
    <row r="353" spans="1:19" x14ac:dyDescent="0.15">
      <c r="A353" s="68" t="s">
        <v>729</v>
      </c>
      <c r="B353" s="69" t="s">
        <v>730</v>
      </c>
      <c r="C353" s="60">
        <v>38.399999999999864</v>
      </c>
      <c r="D353" s="61">
        <v>5426.8140703517392</v>
      </c>
      <c r="E353" s="60">
        <v>3.1300000000000239</v>
      </c>
      <c r="F353" s="61">
        <v>4141.0526964561177</v>
      </c>
      <c r="G353" s="60">
        <v>1.2999999999999972</v>
      </c>
      <c r="H353" s="61">
        <v>8188.5929648241072</v>
      </c>
      <c r="I353" s="60">
        <v>0</v>
      </c>
      <c r="J353" s="61">
        <v>0</v>
      </c>
      <c r="K353" s="60">
        <v>11.75</v>
      </c>
      <c r="L353" s="61">
        <v>1128.5827735433973</v>
      </c>
      <c r="M353" s="62">
        <v>18890</v>
      </c>
      <c r="N353" s="70">
        <v>1</v>
      </c>
      <c r="O353" s="71">
        <v>18890</v>
      </c>
      <c r="P353" s="65"/>
      <c r="Q353" s="66">
        <v>18890</v>
      </c>
      <c r="R353" s="67">
        <v>1</v>
      </c>
      <c r="S353" s="66"/>
    </row>
    <row r="354" spans="1:19" x14ac:dyDescent="0.15">
      <c r="A354" s="68" t="s">
        <v>731</v>
      </c>
      <c r="B354" s="69" t="s">
        <v>732</v>
      </c>
      <c r="C354" s="60">
        <v>33.200000000000045</v>
      </c>
      <c r="D354" s="61">
        <v>4691.9329983249645</v>
      </c>
      <c r="E354" s="60">
        <v>2.0699999999999932</v>
      </c>
      <c r="F354" s="61">
        <v>2738.6514637904374</v>
      </c>
      <c r="G354" s="60">
        <v>1.1500000000000057</v>
      </c>
      <c r="H354" s="61">
        <v>7243.7553150367621</v>
      </c>
      <c r="I354" s="60">
        <v>0</v>
      </c>
      <c r="J354" s="61">
        <v>0</v>
      </c>
      <c r="K354" s="60">
        <v>0</v>
      </c>
      <c r="L354" s="61">
        <v>0</v>
      </c>
      <c r="M354" s="62">
        <v>14670</v>
      </c>
      <c r="N354" s="70">
        <v>1</v>
      </c>
      <c r="O354" s="71">
        <v>14670</v>
      </c>
      <c r="P354" s="65"/>
      <c r="Q354" s="66">
        <v>14670</v>
      </c>
      <c r="R354" s="67">
        <v>1</v>
      </c>
      <c r="S354" s="66"/>
    </row>
    <row r="355" spans="1:19" x14ac:dyDescent="0.15">
      <c r="A355" s="68" t="s">
        <v>733</v>
      </c>
      <c r="B355" s="69" t="s">
        <v>734</v>
      </c>
      <c r="C355" s="60">
        <v>43.900000000000091</v>
      </c>
      <c r="D355" s="61">
        <v>6204.0921273031945</v>
      </c>
      <c r="E355" s="60">
        <v>5.2800000000000296</v>
      </c>
      <c r="F355" s="61">
        <v>6985.5457627119031</v>
      </c>
      <c r="G355" s="60">
        <v>2.4000000000000057</v>
      </c>
      <c r="H355" s="61">
        <v>15117.40239659842</v>
      </c>
      <c r="I355" s="60">
        <v>0</v>
      </c>
      <c r="J355" s="61">
        <v>0</v>
      </c>
      <c r="K355" s="60">
        <v>75.966666666666669</v>
      </c>
      <c r="L355" s="61">
        <v>7296.5677756181631</v>
      </c>
      <c r="M355" s="62">
        <v>35600</v>
      </c>
      <c r="N355" s="70">
        <v>2</v>
      </c>
      <c r="O355" s="71">
        <v>17800</v>
      </c>
      <c r="P355" s="65"/>
      <c r="Q355" s="66"/>
      <c r="R355" s="67">
        <v>2</v>
      </c>
      <c r="S355" s="66">
        <v>17800</v>
      </c>
    </row>
    <row r="356" spans="1:19" x14ac:dyDescent="0.15">
      <c r="A356" s="68" t="s">
        <v>735</v>
      </c>
      <c r="B356" s="69" t="s">
        <v>736</v>
      </c>
      <c r="C356" s="60">
        <v>59</v>
      </c>
      <c r="D356" s="61">
        <v>8338.0737018425461</v>
      </c>
      <c r="E356" s="60">
        <v>6.75</v>
      </c>
      <c r="F356" s="61">
        <v>8930.3852080123252</v>
      </c>
      <c r="G356" s="60">
        <v>2.9000000000000057</v>
      </c>
      <c r="H356" s="61">
        <v>18266.861229223083</v>
      </c>
      <c r="I356" s="60">
        <v>0</v>
      </c>
      <c r="J356" s="61">
        <v>0</v>
      </c>
      <c r="K356" s="60">
        <v>152.53333333333333</v>
      </c>
      <c r="L356" s="61">
        <v>14650.76530988535</v>
      </c>
      <c r="M356" s="62">
        <v>50190</v>
      </c>
      <c r="N356" s="70">
        <v>2</v>
      </c>
      <c r="O356" s="71">
        <v>25100</v>
      </c>
      <c r="P356" s="65"/>
      <c r="Q356" s="66"/>
      <c r="R356" s="67">
        <v>2</v>
      </c>
      <c r="S356" s="66">
        <v>25095</v>
      </c>
    </row>
    <row r="357" spans="1:19" x14ac:dyDescent="0.15">
      <c r="A357" s="68" t="s">
        <v>737</v>
      </c>
      <c r="B357" s="69" t="s">
        <v>738</v>
      </c>
      <c r="C357" s="60">
        <v>32.700000000000045</v>
      </c>
      <c r="D357" s="61">
        <v>4621.2713567839255</v>
      </c>
      <c r="E357" s="60">
        <v>6.4799999999999613</v>
      </c>
      <c r="F357" s="61">
        <v>8573.169799691781</v>
      </c>
      <c r="G357" s="60">
        <v>3.1999999999999886</v>
      </c>
      <c r="H357" s="61">
        <v>20156.536528797777</v>
      </c>
      <c r="I357" s="60">
        <v>0</v>
      </c>
      <c r="J357" s="61">
        <v>0</v>
      </c>
      <c r="K357" s="60">
        <v>51.75</v>
      </c>
      <c r="L357" s="61">
        <v>4970.5666834783669</v>
      </c>
      <c r="M357" s="62">
        <v>38320</v>
      </c>
      <c r="N357" s="70">
        <v>2</v>
      </c>
      <c r="O357" s="71">
        <v>19160</v>
      </c>
      <c r="P357" s="65"/>
      <c r="Q357" s="66"/>
      <c r="R357" s="67">
        <v>2</v>
      </c>
      <c r="S357" s="66">
        <v>19160</v>
      </c>
    </row>
    <row r="358" spans="1:19" x14ac:dyDescent="0.15">
      <c r="A358" s="68" t="s">
        <v>739</v>
      </c>
      <c r="B358" s="69" t="s">
        <v>740</v>
      </c>
      <c r="C358" s="60">
        <v>38.5</v>
      </c>
      <c r="D358" s="61">
        <v>5440.9463986599658</v>
      </c>
      <c r="E358" s="60">
        <v>6.8799999999999955</v>
      </c>
      <c r="F358" s="61">
        <v>9102.3778120184834</v>
      </c>
      <c r="G358" s="60">
        <v>2.3900000000000006</v>
      </c>
      <c r="H358" s="61">
        <v>15054.413219945895</v>
      </c>
      <c r="I358" s="60">
        <v>0</v>
      </c>
      <c r="J358" s="61">
        <v>0</v>
      </c>
      <c r="K358" s="60">
        <v>16.033333333333335</v>
      </c>
      <c r="L358" s="61">
        <v>1539.9952172322671</v>
      </c>
      <c r="M358" s="62">
        <v>31140</v>
      </c>
      <c r="N358" s="70">
        <v>2</v>
      </c>
      <c r="O358" s="71">
        <v>15570</v>
      </c>
      <c r="P358" s="65"/>
      <c r="Q358" s="66"/>
      <c r="R358" s="67">
        <v>2</v>
      </c>
      <c r="S358" s="66">
        <v>15570</v>
      </c>
    </row>
    <row r="359" spans="1:19" x14ac:dyDescent="0.15">
      <c r="A359" s="68" t="s">
        <v>741</v>
      </c>
      <c r="B359" s="69" t="s">
        <v>742</v>
      </c>
      <c r="C359" s="60">
        <v>33.100000000000136</v>
      </c>
      <c r="D359" s="61">
        <v>4677.8006700167689</v>
      </c>
      <c r="E359" s="60">
        <v>6.7700000000000387</v>
      </c>
      <c r="F359" s="61">
        <v>8956.8456086287097</v>
      </c>
      <c r="G359" s="60">
        <v>2.0999999999999943</v>
      </c>
      <c r="H359" s="61">
        <v>13227.727097023551</v>
      </c>
      <c r="I359" s="60">
        <v>0</v>
      </c>
      <c r="J359" s="61">
        <v>0</v>
      </c>
      <c r="K359" s="60">
        <v>40.233333333333334</v>
      </c>
      <c r="L359" s="61">
        <v>3864.3954827429238</v>
      </c>
      <c r="M359" s="62">
        <v>30730</v>
      </c>
      <c r="N359" s="70">
        <v>2</v>
      </c>
      <c r="O359" s="71">
        <v>15370</v>
      </c>
      <c r="P359" s="65"/>
      <c r="Q359" s="66"/>
      <c r="R359" s="67">
        <v>2</v>
      </c>
      <c r="S359" s="66">
        <v>15365</v>
      </c>
    </row>
    <row r="360" spans="1:19" x14ac:dyDescent="0.15">
      <c r="A360" s="68" t="s">
        <v>743</v>
      </c>
      <c r="B360" s="69" t="s">
        <v>744</v>
      </c>
      <c r="C360" s="60">
        <v>28.100000000000136</v>
      </c>
      <c r="D360" s="61">
        <v>3971.184254606384</v>
      </c>
      <c r="E360" s="60">
        <v>6.3899999999999864</v>
      </c>
      <c r="F360" s="61">
        <v>8454.0979969183172</v>
      </c>
      <c r="G360" s="60">
        <v>3.1599999999999966</v>
      </c>
      <c r="H360" s="61">
        <v>19904.57982218785</v>
      </c>
      <c r="I360" s="60">
        <v>0</v>
      </c>
      <c r="J360" s="61">
        <v>0</v>
      </c>
      <c r="K360" s="60">
        <v>0</v>
      </c>
      <c r="L360" s="61">
        <v>0</v>
      </c>
      <c r="M360" s="62">
        <v>32330</v>
      </c>
      <c r="N360" s="70">
        <v>2</v>
      </c>
      <c r="O360" s="71">
        <v>16170</v>
      </c>
      <c r="P360" s="65"/>
      <c r="Q360" s="66"/>
      <c r="R360" s="67">
        <v>2</v>
      </c>
      <c r="S360" s="66">
        <v>16165</v>
      </c>
    </row>
    <row r="361" spans="1:19" x14ac:dyDescent="0.15">
      <c r="A361" s="68" t="s">
        <v>745</v>
      </c>
      <c r="B361" s="69" t="s">
        <v>746</v>
      </c>
      <c r="C361" s="60">
        <v>38.899999999999864</v>
      </c>
      <c r="D361" s="61">
        <v>5497.4757118927773</v>
      </c>
      <c r="E361" s="60">
        <v>6.1700000000000159</v>
      </c>
      <c r="F361" s="61">
        <v>8163.0335901386952</v>
      </c>
      <c r="G361" s="60">
        <v>3.1400000000000006</v>
      </c>
      <c r="H361" s="61">
        <v>19778.601468882891</v>
      </c>
      <c r="I361" s="60">
        <v>0</v>
      </c>
      <c r="J361" s="61">
        <v>0</v>
      </c>
      <c r="K361" s="60">
        <v>2.7166666666666668</v>
      </c>
      <c r="L361" s="61">
        <v>260.93474054975002</v>
      </c>
      <c r="M361" s="62">
        <v>33700</v>
      </c>
      <c r="N361" s="70">
        <v>2</v>
      </c>
      <c r="O361" s="71">
        <v>16850</v>
      </c>
      <c r="P361" s="65"/>
      <c r="Q361" s="66"/>
      <c r="R361" s="67">
        <v>2</v>
      </c>
      <c r="S361" s="66">
        <v>16850</v>
      </c>
    </row>
    <row r="362" spans="1:19" x14ac:dyDescent="0.15">
      <c r="A362" s="68" t="s">
        <v>747</v>
      </c>
      <c r="B362" s="69" t="s">
        <v>748</v>
      </c>
      <c r="C362" s="60">
        <v>50</v>
      </c>
      <c r="D362" s="61">
        <v>7066.1641541038516</v>
      </c>
      <c r="E362" s="60">
        <v>3.3700000000000045</v>
      </c>
      <c r="F362" s="61">
        <v>4458.577503852086</v>
      </c>
      <c r="G362" s="60">
        <v>1.4099999999999966</v>
      </c>
      <c r="H362" s="61">
        <v>8881.4739080015297</v>
      </c>
      <c r="I362" s="60">
        <v>0</v>
      </c>
      <c r="J362" s="61">
        <v>0</v>
      </c>
      <c r="K362" s="60">
        <v>20.833333333333332</v>
      </c>
      <c r="L362" s="61">
        <v>2001.0332864244633</v>
      </c>
      <c r="M362" s="62">
        <v>22410</v>
      </c>
      <c r="N362" s="70">
        <v>2</v>
      </c>
      <c r="O362" s="71">
        <v>11210</v>
      </c>
      <c r="P362" s="65"/>
      <c r="Q362" s="66"/>
      <c r="R362" s="67">
        <v>2</v>
      </c>
      <c r="S362" s="66">
        <v>11205</v>
      </c>
    </row>
    <row r="363" spans="1:19" x14ac:dyDescent="0.15">
      <c r="A363" s="68" t="s">
        <v>749</v>
      </c>
      <c r="B363" s="69" t="s">
        <v>750</v>
      </c>
      <c r="C363" s="60">
        <v>35.799999999999955</v>
      </c>
      <c r="D363" s="61">
        <v>5059.3735343383514</v>
      </c>
      <c r="E363" s="60">
        <v>3.9400000000000546</v>
      </c>
      <c r="F363" s="61">
        <v>5212.6989214176374</v>
      </c>
      <c r="G363" s="60">
        <v>1.7400000000000091</v>
      </c>
      <c r="H363" s="61">
        <v>10960.116737533886</v>
      </c>
      <c r="I363" s="60">
        <v>0</v>
      </c>
      <c r="J363" s="61">
        <v>0</v>
      </c>
      <c r="K363" s="60">
        <v>43.866666666666667</v>
      </c>
      <c r="L363" s="61">
        <v>4213.37568789535</v>
      </c>
      <c r="M363" s="62">
        <v>25450</v>
      </c>
      <c r="N363" s="70">
        <v>2</v>
      </c>
      <c r="O363" s="71">
        <v>12730</v>
      </c>
      <c r="P363" s="65"/>
      <c r="Q363" s="66"/>
      <c r="R363" s="67">
        <v>2</v>
      </c>
      <c r="S363" s="66">
        <v>12725</v>
      </c>
    </row>
    <row r="364" spans="1:19" x14ac:dyDescent="0.15">
      <c r="A364" s="68" t="s">
        <v>751</v>
      </c>
      <c r="B364" s="69" t="s">
        <v>752</v>
      </c>
      <c r="C364" s="60">
        <v>27.599999999999909</v>
      </c>
      <c r="D364" s="61">
        <v>3900.5226130653136</v>
      </c>
      <c r="E364" s="60">
        <v>4.4400000000000546</v>
      </c>
      <c r="F364" s="61">
        <v>5874.2089368259576</v>
      </c>
      <c r="G364" s="60">
        <v>1.8199999999999932</v>
      </c>
      <c r="H364" s="61">
        <v>11464.030150753732</v>
      </c>
      <c r="I364" s="60">
        <v>0</v>
      </c>
      <c r="J364" s="61">
        <v>0</v>
      </c>
      <c r="K364" s="60">
        <v>23.05</v>
      </c>
      <c r="L364" s="61">
        <v>2213.9432281000263</v>
      </c>
      <c r="M364" s="62">
        <v>23450</v>
      </c>
      <c r="N364" s="70">
        <v>2</v>
      </c>
      <c r="O364" s="71">
        <v>11730</v>
      </c>
      <c r="P364" s="65"/>
      <c r="Q364" s="66"/>
      <c r="R364" s="67">
        <v>2</v>
      </c>
      <c r="S364" s="66">
        <v>11725</v>
      </c>
    </row>
    <row r="365" spans="1:19" x14ac:dyDescent="0.15">
      <c r="A365" s="68" t="s">
        <v>753</v>
      </c>
      <c r="B365" s="69" t="s">
        <v>754</v>
      </c>
      <c r="C365" s="60">
        <v>34.299999999999955</v>
      </c>
      <c r="D365" s="61">
        <v>4847.3886097152363</v>
      </c>
      <c r="E365" s="60">
        <v>4.9900000000000091</v>
      </c>
      <c r="F365" s="61">
        <v>6601.8699537750499</v>
      </c>
      <c r="G365" s="60">
        <v>1.8499999999999943</v>
      </c>
      <c r="H365" s="61">
        <v>11652.99768071122</v>
      </c>
      <c r="I365" s="60">
        <v>0</v>
      </c>
      <c r="J365" s="61">
        <v>0</v>
      </c>
      <c r="K365" s="60">
        <v>62.833333333333336</v>
      </c>
      <c r="L365" s="61">
        <v>6035.1163918561815</v>
      </c>
      <c r="M365" s="62">
        <v>29140</v>
      </c>
      <c r="N365" s="70">
        <v>2</v>
      </c>
      <c r="O365" s="71">
        <v>14570</v>
      </c>
      <c r="P365" s="65"/>
      <c r="Q365" s="66"/>
      <c r="R365" s="67">
        <v>2</v>
      </c>
      <c r="S365" s="66">
        <v>14570</v>
      </c>
    </row>
    <row r="366" spans="1:19" x14ac:dyDescent="0.15">
      <c r="A366" s="68" t="s">
        <v>755</v>
      </c>
      <c r="B366" s="69" t="s">
        <v>756</v>
      </c>
      <c r="C366" s="60">
        <v>36.699999999999818</v>
      </c>
      <c r="D366" s="61">
        <v>5186.564489112202</v>
      </c>
      <c r="E366" s="60">
        <v>1.9700000000000273</v>
      </c>
      <c r="F366" s="61">
        <v>2606.3494607088187</v>
      </c>
      <c r="G366" s="60">
        <v>0.42000000000000171</v>
      </c>
      <c r="H366" s="61">
        <v>2645.5454194047279</v>
      </c>
      <c r="I366" s="60">
        <v>0</v>
      </c>
      <c r="J366" s="61">
        <v>0</v>
      </c>
      <c r="K366" s="60">
        <v>0.55000000000000004</v>
      </c>
      <c r="L366" s="61">
        <v>52.827278761605839</v>
      </c>
      <c r="M366" s="62">
        <v>10490</v>
      </c>
      <c r="N366" s="70">
        <v>2</v>
      </c>
      <c r="O366" s="71">
        <v>5250</v>
      </c>
      <c r="P366" s="65"/>
      <c r="Q366" s="66"/>
      <c r="R366" s="67">
        <v>2</v>
      </c>
      <c r="S366" s="66">
        <v>5245</v>
      </c>
    </row>
    <row r="367" spans="1:19" x14ac:dyDescent="0.15">
      <c r="A367" s="68" t="s">
        <v>757</v>
      </c>
      <c r="B367" s="69" t="s">
        <v>758</v>
      </c>
      <c r="C367" s="60">
        <v>34.899999999999864</v>
      </c>
      <c r="D367" s="61">
        <v>4932.1825795644691</v>
      </c>
      <c r="E367" s="60">
        <v>3.1399999999999864</v>
      </c>
      <c r="F367" s="61">
        <v>4154.2828967642345</v>
      </c>
      <c r="G367" s="60">
        <v>1.3700000000000045</v>
      </c>
      <c r="H367" s="61">
        <v>8629.5172013916072</v>
      </c>
      <c r="I367" s="60">
        <v>0</v>
      </c>
      <c r="J367" s="61">
        <v>0</v>
      </c>
      <c r="K367" s="60">
        <v>16.2</v>
      </c>
      <c r="L367" s="61">
        <v>1556.0034835236627</v>
      </c>
      <c r="M367" s="62">
        <v>19270</v>
      </c>
      <c r="N367" s="70">
        <v>2</v>
      </c>
      <c r="O367" s="71">
        <v>9640</v>
      </c>
      <c r="P367" s="65"/>
      <c r="Q367" s="66"/>
      <c r="R367" s="67">
        <v>2</v>
      </c>
      <c r="S367" s="66">
        <v>9635</v>
      </c>
    </row>
    <row r="368" spans="1:19" x14ac:dyDescent="0.15">
      <c r="A368" s="68" t="s">
        <v>759</v>
      </c>
      <c r="B368" s="69" t="s">
        <v>760</v>
      </c>
      <c r="C368" s="60">
        <v>48.899999999999864</v>
      </c>
      <c r="D368" s="61">
        <v>6910.708542713548</v>
      </c>
      <c r="E368" s="60">
        <v>2.4200000000000159</v>
      </c>
      <c r="F368" s="61">
        <v>3201.7084745762918</v>
      </c>
      <c r="G368" s="60">
        <v>0.71000000000000796</v>
      </c>
      <c r="H368" s="61">
        <v>4472.231542327072</v>
      </c>
      <c r="I368" s="60">
        <v>0</v>
      </c>
      <c r="J368" s="61">
        <v>0</v>
      </c>
      <c r="K368" s="60">
        <v>1.6666666666666667</v>
      </c>
      <c r="L368" s="61">
        <v>160.08266291395708</v>
      </c>
      <c r="M368" s="62">
        <v>14740</v>
      </c>
      <c r="N368" s="70">
        <v>1</v>
      </c>
      <c r="O368" s="71">
        <v>14740</v>
      </c>
      <c r="P368" s="65"/>
      <c r="Q368" s="66">
        <v>14740</v>
      </c>
      <c r="R368" s="67">
        <v>1</v>
      </c>
      <c r="S368" s="66"/>
    </row>
    <row r="369" spans="1:19" x14ac:dyDescent="0.15">
      <c r="A369" s="68" t="s">
        <v>761</v>
      </c>
      <c r="B369" s="69" t="s">
        <v>762</v>
      </c>
      <c r="C369" s="60">
        <v>28.5</v>
      </c>
      <c r="D369" s="61">
        <v>4027.7135678391955</v>
      </c>
      <c r="E369" s="60">
        <v>1.9000000000000057</v>
      </c>
      <c r="F369" s="61">
        <v>2513.7380585516253</v>
      </c>
      <c r="G369" s="60">
        <v>0.8300000000000054</v>
      </c>
      <c r="H369" s="61">
        <v>5228.1016621569752</v>
      </c>
      <c r="I369" s="60">
        <v>0</v>
      </c>
      <c r="J369" s="61">
        <v>0</v>
      </c>
      <c r="K369" s="60">
        <v>60.55</v>
      </c>
      <c r="L369" s="61">
        <v>5815.8031436640604</v>
      </c>
      <c r="M369" s="62">
        <v>17590</v>
      </c>
      <c r="N369" s="70">
        <v>1</v>
      </c>
      <c r="O369" s="71">
        <v>17590</v>
      </c>
      <c r="P369" s="65"/>
      <c r="Q369" s="66">
        <v>17590</v>
      </c>
      <c r="R369" s="67">
        <v>1</v>
      </c>
      <c r="S369" s="66"/>
    </row>
    <row r="370" spans="1:19" x14ac:dyDescent="0.15">
      <c r="A370" s="68" t="s">
        <v>763</v>
      </c>
      <c r="B370" s="69" t="s">
        <v>764</v>
      </c>
      <c r="C370" s="60">
        <v>22.800000000000182</v>
      </c>
      <c r="D370" s="61">
        <v>3222.1708542713823</v>
      </c>
      <c r="E370" s="60">
        <v>3.2399999999999807</v>
      </c>
      <c r="F370" s="61">
        <v>4286.5848998458905</v>
      </c>
      <c r="G370" s="60">
        <v>1.4099999999999966</v>
      </c>
      <c r="H370" s="61">
        <v>8881.4739080015297</v>
      </c>
      <c r="I370" s="60">
        <v>0</v>
      </c>
      <c r="J370" s="61">
        <v>0</v>
      </c>
      <c r="K370" s="60">
        <v>2.5666666666666669</v>
      </c>
      <c r="L370" s="61">
        <v>246.52730088749391</v>
      </c>
      <c r="M370" s="62">
        <v>16640</v>
      </c>
      <c r="N370" s="70">
        <v>1</v>
      </c>
      <c r="O370" s="71">
        <v>16640</v>
      </c>
      <c r="P370" s="65"/>
      <c r="Q370" s="66">
        <v>16640</v>
      </c>
      <c r="R370" s="67">
        <v>1</v>
      </c>
      <c r="S370" s="66"/>
    </row>
    <row r="371" spans="1:19" x14ac:dyDescent="0.15">
      <c r="A371" s="68" t="s">
        <v>765</v>
      </c>
      <c r="B371" s="69" t="s">
        <v>766</v>
      </c>
      <c r="C371" s="60">
        <v>26.5</v>
      </c>
      <c r="D371" s="61">
        <v>3745.0670016750414</v>
      </c>
      <c r="E371" s="60">
        <v>1.1700000000000159</v>
      </c>
      <c r="F371" s="61">
        <v>1547.9334360554908</v>
      </c>
      <c r="G371" s="60">
        <v>0.29999999999999716</v>
      </c>
      <c r="H371" s="61">
        <v>1889.6752995747802</v>
      </c>
      <c r="I371" s="60">
        <v>0</v>
      </c>
      <c r="J371" s="61">
        <v>0</v>
      </c>
      <c r="K371" s="60">
        <v>0</v>
      </c>
      <c r="L371" s="61">
        <v>0</v>
      </c>
      <c r="M371" s="62">
        <v>7180</v>
      </c>
      <c r="N371" s="70">
        <v>1</v>
      </c>
      <c r="O371" s="71">
        <v>7180</v>
      </c>
      <c r="P371" s="65"/>
      <c r="Q371" s="66">
        <v>7180</v>
      </c>
      <c r="R371" s="67">
        <v>1</v>
      </c>
      <c r="S371" s="66"/>
    </row>
    <row r="372" spans="1:19" x14ac:dyDescent="0.15">
      <c r="A372" s="68" t="s">
        <v>767</v>
      </c>
      <c r="B372" s="69" t="s">
        <v>768</v>
      </c>
      <c r="C372" s="60">
        <v>28.799999999999955</v>
      </c>
      <c r="D372" s="61">
        <v>4070.1105527638124</v>
      </c>
      <c r="E372" s="60">
        <v>1.9600000000000364</v>
      </c>
      <c r="F372" s="61">
        <v>2593.1192604006642</v>
      </c>
      <c r="G372" s="60">
        <v>0.84000000000000341</v>
      </c>
      <c r="H372" s="61">
        <v>5291.0908388094558</v>
      </c>
      <c r="I372" s="60">
        <v>0</v>
      </c>
      <c r="J372" s="61">
        <v>0</v>
      </c>
      <c r="K372" s="60">
        <v>13.716666666666667</v>
      </c>
      <c r="L372" s="61">
        <v>1317.4803157818667</v>
      </c>
      <c r="M372" s="62">
        <v>13270</v>
      </c>
      <c r="N372" s="70">
        <v>1</v>
      </c>
      <c r="O372" s="71">
        <v>13270</v>
      </c>
      <c r="P372" s="65"/>
      <c r="Q372" s="66">
        <v>13270</v>
      </c>
      <c r="R372" s="67">
        <v>1</v>
      </c>
      <c r="S372" s="66"/>
    </row>
    <row r="373" spans="1:19" x14ac:dyDescent="0.15">
      <c r="A373" s="68" t="s">
        <v>769</v>
      </c>
      <c r="B373" s="69" t="s">
        <v>770</v>
      </c>
      <c r="C373" s="60">
        <v>39.299999999999727</v>
      </c>
      <c r="D373" s="61">
        <v>5554.0050251255889</v>
      </c>
      <c r="E373" s="60">
        <v>4.1200000000000045</v>
      </c>
      <c r="F373" s="61">
        <v>5450.8425269645668</v>
      </c>
      <c r="G373" s="60">
        <v>1.7599999999999909</v>
      </c>
      <c r="H373" s="61">
        <v>11086.095090838759</v>
      </c>
      <c r="I373" s="60">
        <v>0</v>
      </c>
      <c r="J373" s="61">
        <v>0</v>
      </c>
      <c r="K373" s="60">
        <v>3.85</v>
      </c>
      <c r="L373" s="61">
        <v>369.79095133124082</v>
      </c>
      <c r="M373" s="62">
        <v>22460</v>
      </c>
      <c r="N373" s="70">
        <v>2</v>
      </c>
      <c r="O373" s="71">
        <v>11230</v>
      </c>
      <c r="P373" s="65"/>
      <c r="Q373" s="66"/>
      <c r="R373" s="67">
        <v>2</v>
      </c>
      <c r="S373" s="66">
        <v>11230</v>
      </c>
    </row>
    <row r="374" spans="1:19" x14ac:dyDescent="0.15">
      <c r="A374" s="68" t="s">
        <v>771</v>
      </c>
      <c r="B374" s="69" t="s">
        <v>772</v>
      </c>
      <c r="C374" s="60">
        <v>48.600000000000136</v>
      </c>
      <c r="D374" s="61">
        <v>6868.311557788963</v>
      </c>
      <c r="E374" s="60">
        <v>7.6200000000000045</v>
      </c>
      <c r="F374" s="61">
        <v>10081.412634822809</v>
      </c>
      <c r="G374" s="60">
        <v>4.039999999999992</v>
      </c>
      <c r="H374" s="61">
        <v>25447.627367607231</v>
      </c>
      <c r="I374" s="60">
        <v>0</v>
      </c>
      <c r="J374" s="61">
        <v>0</v>
      </c>
      <c r="K374" s="60">
        <v>167.26666666666668</v>
      </c>
      <c r="L374" s="61">
        <v>16065.896050044732</v>
      </c>
      <c r="M374" s="62">
        <v>58460</v>
      </c>
      <c r="N374" s="70">
        <v>2</v>
      </c>
      <c r="O374" s="71">
        <v>29230</v>
      </c>
      <c r="P374" s="65"/>
      <c r="Q374" s="66"/>
      <c r="R374" s="67">
        <v>2</v>
      </c>
      <c r="S374" s="66">
        <v>29230</v>
      </c>
    </row>
    <row r="375" spans="1:19" x14ac:dyDescent="0.15">
      <c r="A375" s="68" t="s">
        <v>773</v>
      </c>
      <c r="B375" s="69" t="s">
        <v>774</v>
      </c>
      <c r="C375" s="60">
        <v>28.399999999999864</v>
      </c>
      <c r="D375" s="61">
        <v>4013.5812395309686</v>
      </c>
      <c r="E375" s="60">
        <v>3.9099999999999682</v>
      </c>
      <c r="F375" s="61">
        <v>5173.0083204930233</v>
      </c>
      <c r="G375" s="60">
        <v>1.3299999999999983</v>
      </c>
      <c r="H375" s="61">
        <v>8377.5604947815937</v>
      </c>
      <c r="I375" s="60">
        <v>0</v>
      </c>
      <c r="J375" s="61">
        <v>0</v>
      </c>
      <c r="K375" s="60">
        <v>94.416666666666671</v>
      </c>
      <c r="L375" s="61">
        <v>9068.6828540756687</v>
      </c>
      <c r="M375" s="62">
        <v>26630</v>
      </c>
      <c r="N375" s="70">
        <v>2</v>
      </c>
      <c r="O375" s="71">
        <v>13320</v>
      </c>
      <c r="P375" s="65"/>
      <c r="Q375" s="66"/>
      <c r="R375" s="67">
        <v>2</v>
      </c>
      <c r="S375" s="66">
        <v>13315</v>
      </c>
    </row>
    <row r="376" spans="1:19" x14ac:dyDescent="0.15">
      <c r="A376" s="68" t="s">
        <v>775</v>
      </c>
      <c r="B376" s="69" t="s">
        <v>776</v>
      </c>
      <c r="C376" s="60">
        <v>37.299999999999955</v>
      </c>
      <c r="D376" s="61">
        <v>5271.3584589614675</v>
      </c>
      <c r="E376" s="60">
        <v>3.2199999999999989</v>
      </c>
      <c r="F376" s="61">
        <v>4260.1244992295824</v>
      </c>
      <c r="G376" s="60">
        <v>1.5400000000000063</v>
      </c>
      <c r="H376" s="61">
        <v>9700.3332044840026</v>
      </c>
      <c r="I376" s="60">
        <v>0</v>
      </c>
      <c r="J376" s="61">
        <v>0</v>
      </c>
      <c r="K376" s="60">
        <v>18.8</v>
      </c>
      <c r="L376" s="61">
        <v>1805.7324376694357</v>
      </c>
      <c r="M376" s="62">
        <v>21040</v>
      </c>
      <c r="N376" s="70">
        <v>2</v>
      </c>
      <c r="O376" s="71">
        <v>10520</v>
      </c>
      <c r="P376" s="65"/>
      <c r="Q376" s="66"/>
      <c r="R376" s="67">
        <v>2</v>
      </c>
      <c r="S376" s="66">
        <v>10520</v>
      </c>
    </row>
    <row r="377" spans="1:19" x14ac:dyDescent="0.15">
      <c r="A377" s="68" t="s">
        <v>777</v>
      </c>
      <c r="B377" s="69" t="s">
        <v>778</v>
      </c>
      <c r="C377" s="60">
        <v>32</v>
      </c>
      <c r="D377" s="61">
        <v>4522.3450586264653</v>
      </c>
      <c r="E377" s="60">
        <v>4.589999999999975</v>
      </c>
      <c r="F377" s="61">
        <v>6072.6619414483484</v>
      </c>
      <c r="G377" s="60">
        <v>2.1099999999999994</v>
      </c>
      <c r="H377" s="61">
        <v>13290.716273676077</v>
      </c>
      <c r="I377" s="60">
        <v>0</v>
      </c>
      <c r="J377" s="61">
        <v>0</v>
      </c>
      <c r="K377" s="60">
        <v>0</v>
      </c>
      <c r="L377" s="61">
        <v>0</v>
      </c>
      <c r="M377" s="62">
        <v>23890</v>
      </c>
      <c r="N377" s="70">
        <v>2</v>
      </c>
      <c r="O377" s="71">
        <v>11950</v>
      </c>
      <c r="P377" s="65"/>
      <c r="Q377" s="66"/>
      <c r="R377" s="67">
        <v>2</v>
      </c>
      <c r="S377" s="66">
        <v>11945</v>
      </c>
    </row>
    <row r="378" spans="1:19" x14ac:dyDescent="0.15">
      <c r="A378" s="68" t="s">
        <v>779</v>
      </c>
      <c r="B378" s="69" t="s">
        <v>780</v>
      </c>
      <c r="C378" s="60">
        <v>29.700000000000045</v>
      </c>
      <c r="D378" s="61">
        <v>4197.3015075376943</v>
      </c>
      <c r="E378" s="60">
        <v>1.960000000000008</v>
      </c>
      <c r="F378" s="61">
        <v>2593.1192604006264</v>
      </c>
      <c r="G378" s="60">
        <v>0.54000000000000625</v>
      </c>
      <c r="H378" s="61">
        <v>3401.4155392346761</v>
      </c>
      <c r="I378" s="60">
        <v>0</v>
      </c>
      <c r="J378" s="61">
        <v>0</v>
      </c>
      <c r="K378" s="60">
        <v>2.2333333333333334</v>
      </c>
      <c r="L378" s="61">
        <v>214.51076830470248</v>
      </c>
      <c r="M378" s="62">
        <v>10410</v>
      </c>
      <c r="N378" s="70">
        <v>2</v>
      </c>
      <c r="O378" s="71">
        <v>5210</v>
      </c>
      <c r="P378" s="65"/>
      <c r="Q378" s="66"/>
      <c r="R378" s="67">
        <v>2</v>
      </c>
      <c r="S378" s="66">
        <v>5205</v>
      </c>
    </row>
    <row r="379" spans="1:19" x14ac:dyDescent="0.15">
      <c r="A379" s="68" t="s">
        <v>781</v>
      </c>
      <c r="B379" s="69" t="s">
        <v>782</v>
      </c>
      <c r="C379" s="60">
        <v>42.399999999999864</v>
      </c>
      <c r="D379" s="61">
        <v>5992.1072026800475</v>
      </c>
      <c r="E379" s="60">
        <v>5.9300000000000068</v>
      </c>
      <c r="F379" s="61">
        <v>7845.5087827426896</v>
      </c>
      <c r="G379" s="60">
        <v>3.2800000000000011</v>
      </c>
      <c r="H379" s="61">
        <v>20660.4499420178</v>
      </c>
      <c r="I379" s="60">
        <v>0</v>
      </c>
      <c r="J379" s="61">
        <v>0</v>
      </c>
      <c r="K379" s="60">
        <v>26.9</v>
      </c>
      <c r="L379" s="61">
        <v>2583.734179431267</v>
      </c>
      <c r="M379" s="62">
        <v>37080</v>
      </c>
      <c r="N379" s="70">
        <v>2</v>
      </c>
      <c r="O379" s="71">
        <v>18540</v>
      </c>
      <c r="P379" s="65"/>
      <c r="Q379" s="66"/>
      <c r="R379" s="67">
        <v>2</v>
      </c>
      <c r="S379" s="66">
        <v>18540</v>
      </c>
    </row>
    <row r="380" spans="1:19" x14ac:dyDescent="0.15">
      <c r="A380" s="68" t="s">
        <v>783</v>
      </c>
      <c r="B380" s="69" t="s">
        <v>784</v>
      </c>
      <c r="C380" s="60">
        <v>27.100000000000136</v>
      </c>
      <c r="D380" s="61">
        <v>3829.8609715243069</v>
      </c>
      <c r="E380" s="60">
        <v>3.2800000000000011</v>
      </c>
      <c r="F380" s="61">
        <v>4339.505701078584</v>
      </c>
      <c r="G380" s="60">
        <v>1.6999999999999886</v>
      </c>
      <c r="H380" s="61">
        <v>10708.160030923784</v>
      </c>
      <c r="I380" s="60">
        <v>0</v>
      </c>
      <c r="J380" s="61">
        <v>0</v>
      </c>
      <c r="K380" s="60">
        <v>6.6166666666666663</v>
      </c>
      <c r="L380" s="61">
        <v>635.52817176840949</v>
      </c>
      <c r="M380" s="62">
        <v>19510</v>
      </c>
      <c r="N380" s="70">
        <v>2</v>
      </c>
      <c r="O380" s="71">
        <v>9760</v>
      </c>
      <c r="P380" s="65"/>
      <c r="Q380" s="66"/>
      <c r="R380" s="67">
        <v>2</v>
      </c>
      <c r="S380" s="66">
        <v>9755</v>
      </c>
    </row>
    <row r="381" spans="1:19" x14ac:dyDescent="0.15">
      <c r="A381" s="68" t="s">
        <v>785</v>
      </c>
      <c r="B381" s="69" t="s">
        <v>786</v>
      </c>
      <c r="C381" s="60">
        <v>31.900000000000091</v>
      </c>
      <c r="D381" s="61">
        <v>4508.2127303182706</v>
      </c>
      <c r="E381" s="60">
        <v>3.8100000000000023</v>
      </c>
      <c r="F381" s="61">
        <v>5040.7063174114046</v>
      </c>
      <c r="G381" s="60">
        <v>1.8699999999999903</v>
      </c>
      <c r="H381" s="61">
        <v>11778.976034016181</v>
      </c>
      <c r="I381" s="60">
        <v>0</v>
      </c>
      <c r="J381" s="61">
        <v>0</v>
      </c>
      <c r="K381" s="60">
        <v>50.166666666666664</v>
      </c>
      <c r="L381" s="61">
        <v>4818.4881537101073</v>
      </c>
      <c r="M381" s="62">
        <v>26150</v>
      </c>
      <c r="N381" s="70">
        <v>2</v>
      </c>
      <c r="O381" s="71">
        <v>13080</v>
      </c>
      <c r="P381" s="65"/>
      <c r="Q381" s="66"/>
      <c r="R381" s="67">
        <v>2</v>
      </c>
      <c r="S381" s="66">
        <v>13075</v>
      </c>
    </row>
    <row r="382" spans="1:19" x14ac:dyDescent="0.15">
      <c r="A382" s="68" t="s">
        <v>787</v>
      </c>
      <c r="B382" s="69" t="s">
        <v>788</v>
      </c>
      <c r="C382" s="60">
        <v>57</v>
      </c>
      <c r="D382" s="61">
        <v>8055.4271356783911</v>
      </c>
      <c r="E382" s="60">
        <v>12.870000000000005</v>
      </c>
      <c r="F382" s="61">
        <v>17027.267796610173</v>
      </c>
      <c r="G382" s="60">
        <v>5.8199999999999932</v>
      </c>
      <c r="H382" s="61">
        <v>36659.700811751041</v>
      </c>
      <c r="I382" s="60">
        <v>0</v>
      </c>
      <c r="J382" s="61">
        <v>0</v>
      </c>
      <c r="K382" s="60">
        <v>43.033333333333331</v>
      </c>
      <c r="L382" s="61">
        <v>4133.3343564383713</v>
      </c>
      <c r="M382" s="62">
        <v>65880</v>
      </c>
      <c r="N382" s="70">
        <v>2</v>
      </c>
      <c r="O382" s="71">
        <v>32940</v>
      </c>
      <c r="P382" s="65"/>
      <c r="Q382" s="66"/>
      <c r="R382" s="67">
        <v>2</v>
      </c>
      <c r="S382" s="66">
        <v>32940</v>
      </c>
    </row>
    <row r="383" spans="1:19" x14ac:dyDescent="0.15">
      <c r="A383" s="68" t="s">
        <v>789</v>
      </c>
      <c r="B383" s="69" t="s">
        <v>790</v>
      </c>
      <c r="C383" s="60">
        <v>39.900000000000091</v>
      </c>
      <c r="D383" s="61">
        <v>5638.7989949748871</v>
      </c>
      <c r="E383" s="60">
        <v>5.7400000000000091</v>
      </c>
      <c r="F383" s="61">
        <v>7594.1349768875307</v>
      </c>
      <c r="G383" s="60">
        <v>2.1699999999999875</v>
      </c>
      <c r="H383" s="61">
        <v>13668.65133359096</v>
      </c>
      <c r="I383" s="60">
        <v>0</v>
      </c>
      <c r="J383" s="61">
        <v>0</v>
      </c>
      <c r="K383" s="60">
        <v>16.966666666666665</v>
      </c>
      <c r="L383" s="61">
        <v>1629.6415084640828</v>
      </c>
      <c r="M383" s="62">
        <v>28530</v>
      </c>
      <c r="N383" s="70">
        <v>2</v>
      </c>
      <c r="O383" s="71">
        <v>14270</v>
      </c>
      <c r="P383" s="65"/>
      <c r="Q383" s="66"/>
      <c r="R383" s="67">
        <v>2</v>
      </c>
      <c r="S383" s="66">
        <v>14265</v>
      </c>
    </row>
    <row r="384" spans="1:19" x14ac:dyDescent="0.15">
      <c r="A384" s="68" t="s">
        <v>791</v>
      </c>
      <c r="B384" s="69" t="s">
        <v>792</v>
      </c>
      <c r="C384" s="60">
        <v>41.700000000000045</v>
      </c>
      <c r="D384" s="61">
        <v>5893.1809045226191</v>
      </c>
      <c r="E384" s="60">
        <v>5.9300000000000068</v>
      </c>
      <c r="F384" s="61">
        <v>7845.5087827426896</v>
      </c>
      <c r="G384" s="60">
        <v>2.75</v>
      </c>
      <c r="H384" s="61">
        <v>17322.023579435649</v>
      </c>
      <c r="I384" s="60">
        <v>0</v>
      </c>
      <c r="J384" s="61">
        <v>0</v>
      </c>
      <c r="K384" s="60">
        <v>24.533333333333335</v>
      </c>
      <c r="L384" s="61">
        <v>2356.4167980934481</v>
      </c>
      <c r="M384" s="62">
        <v>33420</v>
      </c>
      <c r="N384" s="70">
        <v>2</v>
      </c>
      <c r="O384" s="71">
        <v>16710</v>
      </c>
      <c r="P384" s="65"/>
      <c r="Q384" s="66"/>
      <c r="R384" s="67">
        <v>2</v>
      </c>
      <c r="S384" s="66">
        <v>16710</v>
      </c>
    </row>
    <row r="385" spans="1:19" x14ac:dyDescent="0.15">
      <c r="A385" s="68" t="s">
        <v>793</v>
      </c>
      <c r="B385" s="69" t="s">
        <v>794</v>
      </c>
      <c r="C385" s="60">
        <v>50.299999999999955</v>
      </c>
      <c r="D385" s="61">
        <v>7108.5611390284685</v>
      </c>
      <c r="E385" s="60">
        <v>3.7199999999999704</v>
      </c>
      <c r="F385" s="61">
        <v>4921.6345146378653</v>
      </c>
      <c r="G385" s="60">
        <v>1.3400000000000034</v>
      </c>
      <c r="H385" s="61">
        <v>8440.5496714341189</v>
      </c>
      <c r="I385" s="60">
        <v>0</v>
      </c>
      <c r="J385" s="61">
        <v>0</v>
      </c>
      <c r="K385" s="60">
        <v>28.566666666666666</v>
      </c>
      <c r="L385" s="61">
        <v>2743.8168423452239</v>
      </c>
      <c r="M385" s="62">
        <v>23210</v>
      </c>
      <c r="N385" s="70">
        <v>2</v>
      </c>
      <c r="O385" s="71">
        <v>11610</v>
      </c>
      <c r="P385" s="65"/>
      <c r="Q385" s="66"/>
      <c r="R385" s="67">
        <v>2</v>
      </c>
      <c r="S385" s="66">
        <v>11605</v>
      </c>
    </row>
    <row r="386" spans="1:19" x14ac:dyDescent="0.15">
      <c r="A386" s="68" t="s">
        <v>795</v>
      </c>
      <c r="B386" s="69" t="s">
        <v>796</v>
      </c>
      <c r="C386" s="60">
        <v>25.900000000000091</v>
      </c>
      <c r="D386" s="61">
        <v>3660.2730318258082</v>
      </c>
      <c r="E386" s="60">
        <v>2.9500000000000171</v>
      </c>
      <c r="F386" s="61">
        <v>3902.9090909091133</v>
      </c>
      <c r="G386" s="60">
        <v>1.8500000000000014</v>
      </c>
      <c r="H386" s="61">
        <v>11652.997680711263</v>
      </c>
      <c r="I386" s="60">
        <v>0</v>
      </c>
      <c r="J386" s="61">
        <v>0</v>
      </c>
      <c r="K386" s="60">
        <v>1.7</v>
      </c>
      <c r="L386" s="61">
        <v>163.2843161722362</v>
      </c>
      <c r="M386" s="62">
        <v>19380</v>
      </c>
      <c r="N386" s="70">
        <v>1</v>
      </c>
      <c r="O386" s="71">
        <v>19380</v>
      </c>
      <c r="P386" s="65"/>
      <c r="Q386" s="66">
        <v>19380</v>
      </c>
      <c r="R386" s="67">
        <v>1</v>
      </c>
      <c r="S386" s="66"/>
    </row>
    <row r="387" spans="1:19" x14ac:dyDescent="0.15">
      <c r="A387" s="68" t="s">
        <v>797</v>
      </c>
      <c r="B387" s="69" t="s">
        <v>798</v>
      </c>
      <c r="C387" s="60">
        <v>25.299999999999955</v>
      </c>
      <c r="D387" s="61">
        <v>3575.4790619765427</v>
      </c>
      <c r="E387" s="60">
        <v>2.0499999999999829</v>
      </c>
      <c r="F387" s="61">
        <v>2712.1910631740911</v>
      </c>
      <c r="G387" s="60">
        <v>0.65999999999999659</v>
      </c>
      <c r="H387" s="61">
        <v>4157.2856590645342</v>
      </c>
      <c r="I387" s="60">
        <v>0</v>
      </c>
      <c r="J387" s="61">
        <v>0</v>
      </c>
      <c r="K387" s="60">
        <v>3.7166666666666668</v>
      </c>
      <c r="L387" s="61">
        <v>356.98433829812427</v>
      </c>
      <c r="M387" s="62">
        <v>10800</v>
      </c>
      <c r="N387" s="70">
        <v>1</v>
      </c>
      <c r="O387" s="71">
        <v>10800</v>
      </c>
      <c r="P387" s="65"/>
      <c r="Q387" s="66">
        <v>10800</v>
      </c>
      <c r="R387" s="67">
        <v>1</v>
      </c>
      <c r="S387" s="66"/>
    </row>
    <row r="388" spans="1:19" x14ac:dyDescent="0.15">
      <c r="A388" s="68" t="s">
        <v>799</v>
      </c>
      <c r="B388" s="69" t="s">
        <v>800</v>
      </c>
      <c r="C388" s="60">
        <v>25.900000000000091</v>
      </c>
      <c r="D388" s="61">
        <v>3660.2730318258082</v>
      </c>
      <c r="E388" s="60">
        <v>1.9099999999999966</v>
      </c>
      <c r="F388" s="61">
        <v>2526.9682588597798</v>
      </c>
      <c r="G388" s="60">
        <v>0.68999999999999773</v>
      </c>
      <c r="H388" s="61">
        <v>4346.2531890220216</v>
      </c>
      <c r="I388" s="60">
        <v>0</v>
      </c>
      <c r="J388" s="61">
        <v>0</v>
      </c>
      <c r="K388" s="60">
        <v>28.95</v>
      </c>
      <c r="L388" s="61">
        <v>2780.635854815434</v>
      </c>
      <c r="M388" s="62">
        <v>13310</v>
      </c>
      <c r="N388" s="70">
        <v>1</v>
      </c>
      <c r="O388" s="71">
        <v>13310</v>
      </c>
      <c r="P388" s="65"/>
      <c r="Q388" s="66">
        <v>13310</v>
      </c>
      <c r="R388" s="67">
        <v>1</v>
      </c>
      <c r="S388" s="66"/>
    </row>
    <row r="389" spans="1:19" x14ac:dyDescent="0.15">
      <c r="A389" s="68" t="s">
        <v>801</v>
      </c>
      <c r="B389" s="69" t="s">
        <v>802</v>
      </c>
      <c r="C389" s="60">
        <v>35</v>
      </c>
      <c r="D389" s="61">
        <v>4946.3149078726965</v>
      </c>
      <c r="E389" s="60">
        <v>3.4399999999999977</v>
      </c>
      <c r="F389" s="61">
        <v>4551.1889060092417</v>
      </c>
      <c r="G389" s="60">
        <v>1.75</v>
      </c>
      <c r="H389" s="61">
        <v>11023.105914186322</v>
      </c>
      <c r="I389" s="60">
        <v>0</v>
      </c>
      <c r="J389" s="61">
        <v>0</v>
      </c>
      <c r="K389" s="60">
        <v>83.9</v>
      </c>
      <c r="L389" s="61">
        <v>8058.5612510885994</v>
      </c>
      <c r="M389" s="62">
        <v>28580</v>
      </c>
      <c r="N389" s="70">
        <v>1</v>
      </c>
      <c r="O389" s="71">
        <v>28580</v>
      </c>
      <c r="P389" s="65"/>
      <c r="Q389" s="66">
        <v>28580</v>
      </c>
      <c r="R389" s="67">
        <v>1</v>
      </c>
      <c r="S389" s="66"/>
    </row>
    <row r="390" spans="1:19" x14ac:dyDescent="0.15">
      <c r="A390" s="68" t="s">
        <v>803</v>
      </c>
      <c r="B390" s="69" t="s">
        <v>804</v>
      </c>
      <c r="C390" s="60">
        <v>50.700000000000045</v>
      </c>
      <c r="D390" s="61">
        <v>7165.0904522613127</v>
      </c>
      <c r="E390" s="60">
        <v>2.2700000000000102</v>
      </c>
      <c r="F390" s="61">
        <v>3003.2554699537882</v>
      </c>
      <c r="G390" s="60">
        <v>1.009999999999998</v>
      </c>
      <c r="H390" s="61">
        <v>6361.9068419018076</v>
      </c>
      <c r="I390" s="60">
        <v>0</v>
      </c>
      <c r="J390" s="61">
        <v>0</v>
      </c>
      <c r="K390" s="60">
        <v>81.3</v>
      </c>
      <c r="L390" s="61">
        <v>7808.8322969428255</v>
      </c>
      <c r="M390" s="62">
        <v>24340</v>
      </c>
      <c r="N390" s="70">
        <v>1</v>
      </c>
      <c r="O390" s="71">
        <v>24340</v>
      </c>
      <c r="P390" s="65"/>
      <c r="Q390" s="66">
        <v>24340</v>
      </c>
      <c r="R390" s="67">
        <v>1</v>
      </c>
      <c r="S390" s="66"/>
    </row>
    <row r="391" spans="1:19" x14ac:dyDescent="0.15">
      <c r="A391" s="68" t="s">
        <v>805</v>
      </c>
      <c r="B391" s="69" t="s">
        <v>806</v>
      </c>
      <c r="C391" s="60">
        <v>35.400000000000091</v>
      </c>
      <c r="D391" s="61">
        <v>5002.8442211055399</v>
      </c>
      <c r="E391" s="60">
        <v>4.539999999999992</v>
      </c>
      <c r="F391" s="61">
        <v>6006.5109399075391</v>
      </c>
      <c r="G391" s="60">
        <v>2</v>
      </c>
      <c r="H391" s="61">
        <v>12597.835330498654</v>
      </c>
      <c r="I391" s="60">
        <v>0</v>
      </c>
      <c r="J391" s="61">
        <v>0</v>
      </c>
      <c r="K391" s="60">
        <v>20.283333333333335</v>
      </c>
      <c r="L391" s="61">
        <v>1948.2060076628577</v>
      </c>
      <c r="M391" s="62">
        <v>25560</v>
      </c>
      <c r="N391" s="70">
        <v>2</v>
      </c>
      <c r="O391" s="71">
        <v>12780</v>
      </c>
      <c r="P391" s="65"/>
      <c r="Q391" s="66"/>
      <c r="R391" s="67">
        <v>2</v>
      </c>
      <c r="S391" s="66">
        <v>12780</v>
      </c>
    </row>
    <row r="392" spans="1:19" x14ac:dyDescent="0.15">
      <c r="A392" s="68" t="s">
        <v>807</v>
      </c>
      <c r="B392" s="69" t="s">
        <v>808</v>
      </c>
      <c r="C392" s="60">
        <v>31.099999999999909</v>
      </c>
      <c r="D392" s="61">
        <v>4395.1541038525829</v>
      </c>
      <c r="E392" s="60">
        <v>1.5900000000000034</v>
      </c>
      <c r="F392" s="61">
        <v>2103.6018489984635</v>
      </c>
      <c r="G392" s="60">
        <v>0.73000000000000398</v>
      </c>
      <c r="H392" s="61">
        <v>4598.2098956320342</v>
      </c>
      <c r="I392" s="60">
        <v>0</v>
      </c>
      <c r="J392" s="61">
        <v>0</v>
      </c>
      <c r="K392" s="60">
        <v>25.083333333333332</v>
      </c>
      <c r="L392" s="61">
        <v>2409.2440768550537</v>
      </c>
      <c r="M392" s="62">
        <v>13510</v>
      </c>
      <c r="N392" s="70">
        <v>2</v>
      </c>
      <c r="O392" s="71">
        <v>6760</v>
      </c>
      <c r="P392" s="65"/>
      <c r="Q392" s="66"/>
      <c r="R392" s="67">
        <v>2</v>
      </c>
      <c r="S392" s="66">
        <v>6755</v>
      </c>
    </row>
    <row r="393" spans="1:19" x14ac:dyDescent="0.15">
      <c r="A393" s="68" t="s">
        <v>809</v>
      </c>
      <c r="B393" s="69" t="s">
        <v>810</v>
      </c>
      <c r="C393" s="60">
        <v>38.5</v>
      </c>
      <c r="D393" s="61">
        <v>5440.9463986599658</v>
      </c>
      <c r="E393" s="60">
        <v>5.0600000000000023</v>
      </c>
      <c r="F393" s="61">
        <v>6694.4813559322056</v>
      </c>
      <c r="G393" s="60">
        <v>2.1899999999999977</v>
      </c>
      <c r="H393" s="61">
        <v>13794.629686896013</v>
      </c>
      <c r="I393" s="60">
        <v>0</v>
      </c>
      <c r="J393" s="61">
        <v>0</v>
      </c>
      <c r="K393" s="60">
        <v>31.583333333333332</v>
      </c>
      <c r="L393" s="61">
        <v>3033.5664622194863</v>
      </c>
      <c r="M393" s="62">
        <v>28960</v>
      </c>
      <c r="N393" s="70">
        <v>2</v>
      </c>
      <c r="O393" s="71">
        <v>14480</v>
      </c>
      <c r="P393" s="65"/>
      <c r="Q393" s="66"/>
      <c r="R393" s="67">
        <v>2</v>
      </c>
      <c r="S393" s="66">
        <v>14480</v>
      </c>
    </row>
    <row r="394" spans="1:19" x14ac:dyDescent="0.15">
      <c r="A394" s="68" t="s">
        <v>811</v>
      </c>
      <c r="B394" s="69" t="s">
        <v>812</v>
      </c>
      <c r="C394" s="60">
        <v>46.200000000000045</v>
      </c>
      <c r="D394" s="61">
        <v>6529.1356783919655</v>
      </c>
      <c r="E394" s="60">
        <v>11.170000000000016</v>
      </c>
      <c r="F394" s="61">
        <v>14778.133744221899</v>
      </c>
      <c r="G394" s="60">
        <v>6.5799999999999983</v>
      </c>
      <c r="H394" s="61">
        <v>41446.878237340563</v>
      </c>
      <c r="I394" s="60">
        <v>0</v>
      </c>
      <c r="J394" s="61">
        <v>0</v>
      </c>
      <c r="K394" s="60">
        <v>52.43333333333333</v>
      </c>
      <c r="L394" s="61">
        <v>5036.2005752730893</v>
      </c>
      <c r="M394" s="62">
        <v>67790</v>
      </c>
      <c r="N394" s="70">
        <v>2</v>
      </c>
      <c r="O394" s="71">
        <v>33900</v>
      </c>
      <c r="P394" s="65"/>
      <c r="Q394" s="66"/>
      <c r="R394" s="67">
        <v>2</v>
      </c>
      <c r="S394" s="66">
        <v>33895</v>
      </c>
    </row>
    <row r="395" spans="1:19" x14ac:dyDescent="0.15">
      <c r="A395" s="68" t="s">
        <v>813</v>
      </c>
      <c r="B395" s="69" t="s">
        <v>814</v>
      </c>
      <c r="C395" s="60">
        <v>36.400000000000091</v>
      </c>
      <c r="D395" s="61">
        <v>5144.1675041876169</v>
      </c>
      <c r="E395" s="60">
        <v>3.9000000000000057</v>
      </c>
      <c r="F395" s="61">
        <v>5159.7781201849066</v>
      </c>
      <c r="G395" s="60">
        <v>1.7000000000000028</v>
      </c>
      <c r="H395" s="61">
        <v>10708.160030923873</v>
      </c>
      <c r="I395" s="60">
        <v>0</v>
      </c>
      <c r="J395" s="61">
        <v>0</v>
      </c>
      <c r="K395" s="60">
        <v>49.666666666666664</v>
      </c>
      <c r="L395" s="61">
        <v>4770.4633548359207</v>
      </c>
      <c r="M395" s="62">
        <v>25780</v>
      </c>
      <c r="N395" s="70">
        <v>2</v>
      </c>
      <c r="O395" s="71">
        <v>12890</v>
      </c>
      <c r="P395" s="65"/>
      <c r="Q395" s="66"/>
      <c r="R395" s="67">
        <v>2</v>
      </c>
      <c r="S395" s="66">
        <v>12890</v>
      </c>
    </row>
    <row r="396" spans="1:19" x14ac:dyDescent="0.15">
      <c r="A396" s="68" t="s">
        <v>815</v>
      </c>
      <c r="B396" s="69" t="s">
        <v>816</v>
      </c>
      <c r="C396" s="60">
        <v>31.200000000000045</v>
      </c>
      <c r="D396" s="61">
        <v>4409.2864321608104</v>
      </c>
      <c r="E396" s="60">
        <v>5.2299999999999898</v>
      </c>
      <c r="F396" s="61">
        <v>6919.3947611710182</v>
      </c>
      <c r="G396" s="60">
        <v>2.5699999999999932</v>
      </c>
      <c r="H396" s="61">
        <v>16188.218399690728</v>
      </c>
      <c r="I396" s="60">
        <v>0</v>
      </c>
      <c r="J396" s="61">
        <v>0</v>
      </c>
      <c r="K396" s="60">
        <v>0</v>
      </c>
      <c r="L396" s="61">
        <v>0</v>
      </c>
      <c r="M396" s="62">
        <v>27520</v>
      </c>
      <c r="N396" s="70">
        <v>2</v>
      </c>
      <c r="O396" s="71">
        <v>13760</v>
      </c>
      <c r="P396" s="65"/>
      <c r="Q396" s="66"/>
      <c r="R396" s="67">
        <v>2</v>
      </c>
      <c r="S396" s="66">
        <v>13760</v>
      </c>
    </row>
    <row r="397" spans="1:19" x14ac:dyDescent="0.15">
      <c r="A397" s="68" t="s">
        <v>817</v>
      </c>
      <c r="B397" s="69" t="s">
        <v>818</v>
      </c>
      <c r="C397" s="60">
        <v>28</v>
      </c>
      <c r="D397" s="61">
        <v>3957.051926298157</v>
      </c>
      <c r="E397" s="60">
        <v>4.4699999999999704</v>
      </c>
      <c r="F397" s="61">
        <v>5913.8995377503452</v>
      </c>
      <c r="G397" s="60">
        <v>1.769999999999996</v>
      </c>
      <c r="H397" s="61">
        <v>11149.084267491284</v>
      </c>
      <c r="I397" s="60">
        <v>0</v>
      </c>
      <c r="J397" s="61">
        <v>0</v>
      </c>
      <c r="K397" s="60">
        <v>8.9333333333333336</v>
      </c>
      <c r="L397" s="61">
        <v>858.04307321880992</v>
      </c>
      <c r="M397" s="62">
        <v>21880</v>
      </c>
      <c r="N397" s="70">
        <v>2</v>
      </c>
      <c r="O397" s="71">
        <v>10940</v>
      </c>
      <c r="P397" s="65"/>
      <c r="Q397" s="66"/>
      <c r="R397" s="67">
        <v>2</v>
      </c>
      <c r="S397" s="66">
        <v>10940</v>
      </c>
    </row>
    <row r="398" spans="1:19" x14ac:dyDescent="0.15">
      <c r="A398" s="68" t="s">
        <v>819</v>
      </c>
      <c r="B398" s="69" t="s">
        <v>820</v>
      </c>
      <c r="C398" s="60">
        <v>41.399999999999864</v>
      </c>
      <c r="D398" s="61">
        <v>5850.7839195979705</v>
      </c>
      <c r="E398" s="60">
        <v>4.4399999999999977</v>
      </c>
      <c r="F398" s="61">
        <v>5874.2089368258821</v>
      </c>
      <c r="G398" s="60">
        <v>1.8100000000000023</v>
      </c>
      <c r="H398" s="61">
        <v>11401.040974101295</v>
      </c>
      <c r="I398" s="60">
        <v>0</v>
      </c>
      <c r="J398" s="61">
        <v>0</v>
      </c>
      <c r="K398" s="60">
        <v>8.3666666666666671</v>
      </c>
      <c r="L398" s="61">
        <v>803.61496782806455</v>
      </c>
      <c r="M398" s="62">
        <v>23930</v>
      </c>
      <c r="N398" s="70">
        <v>2</v>
      </c>
      <c r="O398" s="71">
        <v>11970</v>
      </c>
      <c r="P398" s="65"/>
      <c r="Q398" s="66"/>
      <c r="R398" s="67">
        <v>2</v>
      </c>
      <c r="S398" s="66">
        <v>11965</v>
      </c>
    </row>
    <row r="399" spans="1:19" x14ac:dyDescent="0.15">
      <c r="A399" s="68" t="s">
        <v>821</v>
      </c>
      <c r="B399" s="69" t="s">
        <v>822</v>
      </c>
      <c r="C399" s="60">
        <v>40.700000000000045</v>
      </c>
      <c r="D399" s="61">
        <v>5751.8576214405421</v>
      </c>
      <c r="E399" s="60">
        <v>4.9399999999999977</v>
      </c>
      <c r="F399" s="61">
        <v>6535.7189522342032</v>
      </c>
      <c r="G399" s="60">
        <v>2.1499999999999915</v>
      </c>
      <c r="H399" s="61">
        <v>13542.672980285999</v>
      </c>
      <c r="I399" s="60">
        <v>0</v>
      </c>
      <c r="J399" s="61">
        <v>0</v>
      </c>
      <c r="K399" s="60">
        <v>6.55</v>
      </c>
      <c r="L399" s="61">
        <v>629.12486525185125</v>
      </c>
      <c r="M399" s="62">
        <v>26460</v>
      </c>
      <c r="N399" s="70">
        <v>2</v>
      </c>
      <c r="O399" s="71">
        <v>13230</v>
      </c>
      <c r="P399" s="65"/>
      <c r="Q399" s="66"/>
      <c r="R399" s="67">
        <v>2</v>
      </c>
      <c r="S399" s="66">
        <v>13230</v>
      </c>
    </row>
    <row r="400" spans="1:19" x14ac:dyDescent="0.15">
      <c r="A400" s="68" t="s">
        <v>823</v>
      </c>
      <c r="B400" s="69" t="s">
        <v>824</v>
      </c>
      <c r="C400" s="60">
        <v>45.599999999999909</v>
      </c>
      <c r="D400" s="61">
        <v>6444.3417085427</v>
      </c>
      <c r="E400" s="60">
        <v>6.8400000000000034</v>
      </c>
      <c r="F400" s="61">
        <v>9049.457010785829</v>
      </c>
      <c r="G400" s="60">
        <v>3.210000000000008</v>
      </c>
      <c r="H400" s="61">
        <v>20219.525705450389</v>
      </c>
      <c r="I400" s="60">
        <v>0</v>
      </c>
      <c r="J400" s="61">
        <v>0</v>
      </c>
      <c r="K400" s="60">
        <v>96.86666666666666</v>
      </c>
      <c r="L400" s="61">
        <v>9304.0043685591845</v>
      </c>
      <c r="M400" s="62">
        <v>45020</v>
      </c>
      <c r="N400" s="70">
        <v>2</v>
      </c>
      <c r="O400" s="71">
        <v>22510</v>
      </c>
      <c r="P400" s="65"/>
      <c r="Q400" s="66"/>
      <c r="R400" s="67">
        <v>2</v>
      </c>
      <c r="S400" s="66">
        <v>22510</v>
      </c>
    </row>
    <row r="401" spans="1:19" x14ac:dyDescent="0.15">
      <c r="A401" s="68" t="s">
        <v>825</v>
      </c>
      <c r="B401" s="69" t="s">
        <v>826</v>
      </c>
      <c r="C401" s="60">
        <v>46.900000000000091</v>
      </c>
      <c r="D401" s="61">
        <v>6628.0619765494257</v>
      </c>
      <c r="E401" s="60">
        <v>7.3300000000000125</v>
      </c>
      <c r="F401" s="61">
        <v>9697.7368258859933</v>
      </c>
      <c r="G401" s="60">
        <v>3.9900000000000091</v>
      </c>
      <c r="H401" s="61">
        <v>25132.681484344874</v>
      </c>
      <c r="I401" s="60">
        <v>0</v>
      </c>
      <c r="J401" s="61">
        <v>0</v>
      </c>
      <c r="K401" s="60">
        <v>41.633333333333333</v>
      </c>
      <c r="L401" s="61">
        <v>3998.8649195906473</v>
      </c>
      <c r="M401" s="62">
        <v>45460</v>
      </c>
      <c r="N401" s="70">
        <v>2</v>
      </c>
      <c r="O401" s="71">
        <v>22730</v>
      </c>
      <c r="P401" s="65"/>
      <c r="Q401" s="66"/>
      <c r="R401" s="67">
        <v>2</v>
      </c>
      <c r="S401" s="66">
        <v>22730</v>
      </c>
    </row>
    <row r="402" spans="1:19" x14ac:dyDescent="0.15">
      <c r="A402" s="68" t="s">
        <v>827</v>
      </c>
      <c r="B402" s="69" t="s">
        <v>828</v>
      </c>
      <c r="C402" s="60">
        <v>31.200000000000045</v>
      </c>
      <c r="D402" s="61">
        <v>4409.2864321608104</v>
      </c>
      <c r="E402" s="60">
        <v>2.0900000000000318</v>
      </c>
      <c r="F402" s="61">
        <v>2765.1118644068215</v>
      </c>
      <c r="G402" s="60">
        <v>0.89000000000000057</v>
      </c>
      <c r="H402" s="61">
        <v>5606.0367220719045</v>
      </c>
      <c r="I402" s="60">
        <v>0</v>
      </c>
      <c r="J402" s="61">
        <v>0</v>
      </c>
      <c r="K402" s="60">
        <v>6.55</v>
      </c>
      <c r="L402" s="61">
        <v>629.12486525185125</v>
      </c>
      <c r="M402" s="62">
        <v>13410</v>
      </c>
      <c r="N402" s="70">
        <v>2</v>
      </c>
      <c r="O402" s="71">
        <v>6710</v>
      </c>
      <c r="P402" s="65"/>
      <c r="Q402" s="66"/>
      <c r="R402" s="67">
        <v>2</v>
      </c>
      <c r="S402" s="66">
        <v>6705</v>
      </c>
    </row>
    <row r="403" spans="1:19" ht="14.25" thickBot="1" x14ac:dyDescent="0.2">
      <c r="A403" s="82" t="s">
        <v>829</v>
      </c>
      <c r="B403" s="83" t="s">
        <v>830</v>
      </c>
      <c r="C403" s="60">
        <v>38.5</v>
      </c>
      <c r="D403" s="61">
        <v>5440.9463986599658</v>
      </c>
      <c r="E403" s="60">
        <v>4.5200000000000102</v>
      </c>
      <c r="F403" s="61">
        <v>5980.0505392912301</v>
      </c>
      <c r="G403" s="60">
        <v>1.9100000000000108</v>
      </c>
      <c r="H403" s="61">
        <v>12030.932740626282</v>
      </c>
      <c r="I403" s="60">
        <v>0</v>
      </c>
      <c r="J403" s="61">
        <v>0</v>
      </c>
      <c r="K403" s="60">
        <v>23.916666666666668</v>
      </c>
      <c r="L403" s="61">
        <v>2297.1862128152839</v>
      </c>
      <c r="M403" s="62">
        <v>25750</v>
      </c>
      <c r="N403" s="84">
        <v>2</v>
      </c>
      <c r="O403" s="85">
        <v>12880</v>
      </c>
      <c r="P403" s="65"/>
      <c r="Q403" s="66"/>
      <c r="R403" s="67">
        <v>2</v>
      </c>
      <c r="S403" s="66">
        <v>12875</v>
      </c>
    </row>
    <row r="404" spans="1:19" x14ac:dyDescent="0.15">
      <c r="M404" s="88">
        <v>13611140</v>
      </c>
      <c r="O404" s="89">
        <v>8038640</v>
      </c>
      <c r="Q404" s="66">
        <v>2480370</v>
      </c>
      <c r="R404" s="91"/>
      <c r="S404" s="66">
        <v>5557585</v>
      </c>
    </row>
    <row r="405" spans="1:19" x14ac:dyDescent="0.15">
      <c r="K405" s="86" t="s">
        <v>831</v>
      </c>
      <c r="M405" s="92"/>
      <c r="Q405" s="94"/>
      <c r="S405" s="94"/>
    </row>
    <row r="406" spans="1:19" x14ac:dyDescent="0.15">
      <c r="S406" s="94"/>
    </row>
  </sheetData>
  <mergeCells count="13">
    <mergeCell ref="I4:J4"/>
    <mergeCell ref="A4:A5"/>
    <mergeCell ref="B4:B5"/>
    <mergeCell ref="C4:D4"/>
    <mergeCell ref="E4:F4"/>
    <mergeCell ref="G4:H4"/>
    <mergeCell ref="S4:S5"/>
    <mergeCell ref="K4:L4"/>
    <mergeCell ref="M4:M5"/>
    <mergeCell ref="N4:N5"/>
    <mergeCell ref="O4:O5"/>
    <mergeCell ref="Q4:Q5"/>
    <mergeCell ref="R4:R5"/>
  </mergeCells>
  <phoneticPr fontId="3" type="noConversion"/>
  <pageMargins left="0.6692913385826772" right="0.27559055118110237" top="0.9055118110236221" bottom="0.47244094488188981" header="0.51181102362204722" footer="0"/>
  <pageSetup paperSize="8" scale="70" orientation="landscape" r:id="rId1"/>
  <headerFooter alignWithMargins="0">
    <oddHeader>&amp;C&amp;24&amp;E호실별 공공요금 사용 현황</oddHeader>
    <oddFooter>&amp;C&amp;P&amp;R&amp;D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9BDA-D8D9-4857-AD75-CA97BDFAE1DF}">
  <dimension ref="A1:S16"/>
  <sheetViews>
    <sheetView workbookViewId="0">
      <selection activeCell="T26" sqref="T26"/>
    </sheetView>
  </sheetViews>
  <sheetFormatPr defaultRowHeight="13.5" x14ac:dyDescent="0.15"/>
  <cols>
    <col min="1" max="1" width="6.88671875" bestFit="1" customWidth="1"/>
    <col min="2" max="3" width="9.109375" hidden="1" customWidth="1"/>
    <col min="4" max="4" width="7.21875" hidden="1" customWidth="1"/>
    <col min="5" max="5" width="9.109375" hidden="1" customWidth="1"/>
    <col min="6" max="6" width="0" hidden="1" customWidth="1"/>
    <col min="7" max="7" width="11.33203125" bestFit="1" customWidth="1"/>
    <col min="8" max="8" width="11.33203125" customWidth="1"/>
    <col min="9" max="10" width="10.109375" customWidth="1"/>
    <col min="11" max="11" width="16.109375" customWidth="1"/>
    <col min="12" max="12" width="8.21875" customWidth="1"/>
    <col min="13" max="13" width="17.77734375" style="34" customWidth="1"/>
    <col min="14" max="14" width="10.5546875" customWidth="1"/>
    <col min="15" max="15" width="15.88671875" customWidth="1"/>
    <col min="16" max="16" width="7.44140625" customWidth="1"/>
  </cols>
  <sheetData>
    <row r="1" spans="1:19" ht="28.5" x14ac:dyDescent="0.1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2" t="s">
        <v>11</v>
      </c>
      <c r="M1" s="2" t="s">
        <v>12</v>
      </c>
      <c r="N1" s="5" t="s">
        <v>13</v>
      </c>
      <c r="O1" s="6" t="s">
        <v>14</v>
      </c>
      <c r="P1" s="7"/>
    </row>
    <row r="2" spans="1:19" ht="14.25" x14ac:dyDescent="0.15">
      <c r="A2" s="8" t="s">
        <v>844</v>
      </c>
      <c r="B2" s="9"/>
      <c r="C2" s="9"/>
      <c r="D2" s="10"/>
      <c r="E2" s="9"/>
      <c r="F2" s="11"/>
      <c r="G2" s="12">
        <v>150000</v>
      </c>
      <c r="H2" s="12">
        <v>22780</v>
      </c>
      <c r="I2" s="12">
        <v>19130</v>
      </c>
      <c r="J2" s="12">
        <v>9640</v>
      </c>
      <c r="K2" s="13">
        <f t="shared" ref="K2:K4" si="0">G2-H2-I2-J2</f>
        <v>98450</v>
      </c>
      <c r="L2" s="14" t="s">
        <v>15</v>
      </c>
      <c r="M2" s="15" t="s">
        <v>16</v>
      </c>
      <c r="N2" s="16" t="s">
        <v>847</v>
      </c>
      <c r="O2" s="17"/>
      <c r="P2" s="7"/>
    </row>
    <row r="3" spans="1:19" ht="14.25" x14ac:dyDescent="0.2">
      <c r="A3" s="8" t="s">
        <v>846</v>
      </c>
      <c r="B3" s="9"/>
      <c r="C3" s="9"/>
      <c r="D3" s="10"/>
      <c r="E3" s="9"/>
      <c r="F3" s="11"/>
      <c r="G3" s="12">
        <v>150000</v>
      </c>
      <c r="H3" s="12">
        <v>39400</v>
      </c>
      <c r="I3" s="12">
        <v>31640</v>
      </c>
      <c r="J3" s="12">
        <v>6240</v>
      </c>
      <c r="K3" s="13">
        <f t="shared" si="0"/>
        <v>72720</v>
      </c>
      <c r="L3" s="14" t="s">
        <v>15</v>
      </c>
      <c r="M3" s="18" t="s">
        <v>17</v>
      </c>
      <c r="N3" s="16" t="s">
        <v>846</v>
      </c>
      <c r="O3" s="17"/>
      <c r="P3" s="7"/>
    </row>
    <row r="4" spans="1:19" ht="14.25" x14ac:dyDescent="0.2">
      <c r="A4" s="8"/>
      <c r="B4" s="9"/>
      <c r="C4" s="9"/>
      <c r="D4" s="10"/>
      <c r="E4" s="9"/>
      <c r="F4" s="11"/>
      <c r="G4" s="12"/>
      <c r="H4" s="12"/>
      <c r="I4" s="12"/>
      <c r="J4" s="12"/>
      <c r="K4" s="13">
        <f t="shared" si="0"/>
        <v>0</v>
      </c>
      <c r="L4" s="14"/>
      <c r="M4" s="19"/>
      <c r="N4" s="16"/>
      <c r="O4" s="17"/>
      <c r="P4" s="7"/>
    </row>
    <row r="5" spans="1:19" ht="14.25" x14ac:dyDescent="0.15">
      <c r="A5" s="8"/>
      <c r="B5" s="9"/>
      <c r="C5" s="9"/>
      <c r="D5" s="10"/>
      <c r="E5" s="9"/>
      <c r="F5" s="11"/>
      <c r="G5" s="12"/>
      <c r="H5" s="12"/>
      <c r="I5" s="12"/>
      <c r="J5" s="12"/>
      <c r="K5" s="13"/>
      <c r="L5" s="20"/>
      <c r="M5" s="21"/>
      <c r="N5" s="22"/>
      <c r="O5" s="17"/>
      <c r="P5" s="7"/>
    </row>
    <row r="6" spans="1:19" ht="14.25" x14ac:dyDescent="0.2">
      <c r="A6" s="23"/>
      <c r="B6" s="9"/>
      <c r="C6" s="9"/>
      <c r="D6" s="10"/>
      <c r="E6" s="9"/>
      <c r="F6" s="11"/>
      <c r="G6" s="12"/>
      <c r="H6" s="12"/>
      <c r="I6" s="12"/>
      <c r="J6" s="12"/>
      <c r="K6" s="13"/>
      <c r="L6" s="20"/>
      <c r="M6" s="18"/>
      <c r="N6" s="16"/>
      <c r="O6" s="17"/>
      <c r="P6" s="7"/>
    </row>
    <row r="7" spans="1:19" ht="14.25" x14ac:dyDescent="0.2">
      <c r="A7" s="8"/>
      <c r="B7" s="9"/>
      <c r="C7" s="9"/>
      <c r="D7" s="10"/>
      <c r="E7" s="9"/>
      <c r="F7" s="11"/>
      <c r="G7" s="12"/>
      <c r="H7" s="12"/>
      <c r="I7" s="12"/>
      <c r="J7" s="12"/>
      <c r="K7" s="13"/>
      <c r="L7" s="20"/>
      <c r="M7" s="18"/>
      <c r="N7" s="24"/>
      <c r="O7" s="17"/>
      <c r="P7" s="7"/>
    </row>
    <row r="8" spans="1:19" x14ac:dyDescent="0.15">
      <c r="A8" s="8"/>
      <c r="B8" s="17"/>
      <c r="C8" s="17"/>
      <c r="D8" s="17"/>
      <c r="E8" s="17"/>
      <c r="F8" s="17"/>
      <c r="G8" s="12"/>
      <c r="H8" s="25"/>
      <c r="I8" s="25"/>
      <c r="J8" s="26"/>
      <c r="K8" s="13"/>
      <c r="L8" s="27"/>
      <c r="M8" s="28"/>
      <c r="N8" s="29"/>
      <c r="O8" s="30"/>
      <c r="P8" s="7"/>
      <c r="Q8" s="31"/>
      <c r="R8" s="7"/>
      <c r="S8" s="7"/>
    </row>
    <row r="9" spans="1:19" ht="14.25" x14ac:dyDescent="0.15">
      <c r="A9" s="32"/>
      <c r="K9" s="33"/>
      <c r="O9" s="7"/>
      <c r="P9" s="7"/>
      <c r="Q9" s="31"/>
      <c r="R9" s="7"/>
      <c r="S9" s="7"/>
    </row>
    <row r="10" spans="1:19" x14ac:dyDescent="0.15">
      <c r="G10" s="35">
        <f>SUM(G2:G7)</f>
        <v>300000</v>
      </c>
      <c r="H10" s="35">
        <f>SUM(H2:H8)</f>
        <v>62180</v>
      </c>
      <c r="I10" s="35">
        <f>SUM(I2:I8)</f>
        <v>50770</v>
      </c>
      <c r="J10" s="35">
        <f>SUM(J2:J8)</f>
        <v>15880</v>
      </c>
      <c r="K10" s="36">
        <f>SUM(K2:K8)</f>
        <v>171170</v>
      </c>
      <c r="O10" s="7"/>
      <c r="P10" s="7"/>
      <c r="Q10" s="31"/>
      <c r="R10" s="7"/>
      <c r="S10" s="7"/>
    </row>
    <row r="11" spans="1:19" x14ac:dyDescent="0.15">
      <c r="K11" s="7"/>
      <c r="L11" s="7"/>
      <c r="M11" s="37"/>
      <c r="N11" s="7"/>
      <c r="O11" s="7"/>
      <c r="Q11" s="31"/>
      <c r="R11" s="7"/>
      <c r="S11" s="7"/>
    </row>
    <row r="12" spans="1:19" ht="14.25" x14ac:dyDescent="0.2">
      <c r="K12" s="7"/>
      <c r="L12" s="7"/>
      <c r="M12" s="38"/>
      <c r="N12" s="7"/>
      <c r="O12" s="7"/>
      <c r="P12" s="7"/>
      <c r="Q12" s="31"/>
      <c r="R12" s="7"/>
      <c r="S12" s="7"/>
    </row>
    <row r="13" spans="1:19" x14ac:dyDescent="0.15">
      <c r="K13" s="7"/>
      <c r="L13" s="31"/>
      <c r="M13" s="32"/>
      <c r="N13" s="7"/>
      <c r="O13" s="7"/>
      <c r="P13" s="7"/>
    </row>
    <row r="14" spans="1:19" x14ac:dyDescent="0.15">
      <c r="K14" s="7"/>
      <c r="L14" s="31"/>
      <c r="M14" s="32"/>
      <c r="N14" s="7"/>
      <c r="O14" s="7"/>
      <c r="P14" s="7"/>
    </row>
    <row r="15" spans="1:19" x14ac:dyDescent="0.15">
      <c r="K15" s="7"/>
      <c r="L15" s="31"/>
      <c r="M15" s="32"/>
      <c r="N15" s="7"/>
      <c r="O15" s="7"/>
      <c r="P15" s="7"/>
    </row>
    <row r="16" spans="1:19" x14ac:dyDescent="0.15">
      <c r="K16" s="7"/>
      <c r="L16" s="7"/>
      <c r="M16" s="37"/>
      <c r="N16" s="7"/>
      <c r="O16" s="7"/>
      <c r="P16" s="7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입퇴사자 정산</vt:lpstr>
      <vt:lpstr>게시용</vt:lpstr>
      <vt:lpstr>환급대상자</vt:lpstr>
      <vt:lpstr>게시용!Print_Titles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은경 이</dc:creator>
  <cp:lastModifiedBy>은경 이</cp:lastModifiedBy>
  <dcterms:created xsi:type="dcterms:W3CDTF">2026-06-16T05:54:56Z</dcterms:created>
  <dcterms:modified xsi:type="dcterms:W3CDTF">2026-06-16T05:58:29Z</dcterms:modified>
</cp:coreProperties>
</file>